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0995"/>
  </bookViews>
  <sheets>
    <sheet name="ВР 2014" sheetId="1" r:id="rId1"/>
  </sheets>
  <definedNames>
    <definedName name="_xlnm._FilterDatabase" localSheetId="0" hidden="1">'ВР 2014'!$A$11:$G$322</definedName>
  </definedNames>
  <calcPr calcId="125725"/>
</workbook>
</file>

<file path=xl/calcChain.xml><?xml version="1.0" encoding="utf-8"?>
<calcChain xmlns="http://schemas.openxmlformats.org/spreadsheetml/2006/main">
  <c r="G113" i="1"/>
  <c r="G112" s="1"/>
  <c r="G203" l="1"/>
  <c r="G202" s="1"/>
  <c r="G192"/>
  <c r="G187"/>
  <c r="G110"/>
  <c r="G109" s="1"/>
  <c r="G319"/>
  <c r="G318" s="1"/>
  <c r="G317" s="1"/>
  <c r="G316" s="1"/>
  <c r="G314"/>
  <c r="G313" s="1"/>
  <c r="G312" s="1"/>
  <c r="G311" s="1"/>
  <c r="G309"/>
  <c r="G308" s="1"/>
  <c r="G307" s="1"/>
  <c r="G305"/>
  <c r="G304" s="1"/>
  <c r="G303" s="1"/>
  <c r="G302" s="1"/>
  <c r="G298"/>
  <c r="G297" s="1"/>
  <c r="G295"/>
  <c r="G294" s="1"/>
  <c r="G290"/>
  <c r="G289" s="1"/>
  <c r="G288" s="1"/>
  <c r="G287" s="1"/>
  <c r="G285"/>
  <c r="G283"/>
  <c r="G281"/>
  <c r="G274"/>
  <c r="G273" s="1"/>
  <c r="G267"/>
  <c r="G266" s="1"/>
  <c r="G264"/>
  <c r="G263" s="1"/>
  <c r="G259"/>
  <c r="G258" s="1"/>
  <c r="G257" s="1"/>
  <c r="G255"/>
  <c r="G254" s="1"/>
  <c r="G253" s="1"/>
  <c r="G250"/>
  <c r="G248"/>
  <c r="G244"/>
  <c r="G242"/>
  <c r="G238"/>
  <c r="G236"/>
  <c r="G234"/>
  <c r="G230"/>
  <c r="G229" s="1"/>
  <c r="G227"/>
  <c r="G226" s="1"/>
  <c r="G220"/>
  <c r="G219" s="1"/>
  <c r="G217"/>
  <c r="G216" s="1"/>
  <c r="G210"/>
  <c r="G209" s="1"/>
  <c r="G207"/>
  <c r="G206" s="1"/>
  <c r="G200"/>
  <c r="G199" s="1"/>
  <c r="G194"/>
  <c r="G191" s="1"/>
  <c r="G189"/>
  <c r="G183"/>
  <c r="G182" s="1"/>
  <c r="G180"/>
  <c r="G179" s="1"/>
  <c r="G176"/>
  <c r="G174"/>
  <c r="G168"/>
  <c r="G167" s="1"/>
  <c r="G165"/>
  <c r="G164" s="1"/>
  <c r="G161"/>
  <c r="G159"/>
  <c r="G152"/>
  <c r="G151" s="1"/>
  <c r="G149"/>
  <c r="G148" s="1"/>
  <c r="G144"/>
  <c r="G143" s="1"/>
  <c r="G142" s="1"/>
  <c r="G141" s="1"/>
  <c r="G140" s="1"/>
  <c r="G138"/>
  <c r="G137" s="1"/>
  <c r="G136" s="1"/>
  <c r="G135" s="1"/>
  <c r="G134" s="1"/>
  <c r="G132"/>
  <c r="G131" s="1"/>
  <c r="G130" s="1"/>
  <c r="G129" s="1"/>
  <c r="G126"/>
  <c r="G125" s="1"/>
  <c r="G123"/>
  <c r="G122" s="1"/>
  <c r="G120"/>
  <c r="G119" s="1"/>
  <c r="G104"/>
  <c r="G102"/>
  <c r="G96"/>
  <c r="G95" s="1"/>
  <c r="G94" s="1"/>
  <c r="G93" s="1"/>
  <c r="G92" s="1"/>
  <c r="G89"/>
  <c r="G87"/>
  <c r="G86" s="1"/>
  <c r="G85" s="1"/>
  <c r="G84" s="1"/>
  <c r="G83" s="1"/>
  <c r="G81"/>
  <c r="G80" s="1"/>
  <c r="G78"/>
  <c r="G77" s="1"/>
  <c r="G73"/>
  <c r="G72" s="1"/>
  <c r="G71" s="1"/>
  <c r="G70" s="1"/>
  <c r="G68"/>
  <c r="G67" s="1"/>
  <c r="G66" s="1"/>
  <c r="G65" s="1"/>
  <c r="G63"/>
  <c r="G61"/>
  <c r="G59"/>
  <c r="G55"/>
  <c r="G53"/>
  <c r="G51"/>
  <c r="G47"/>
  <c r="G46" s="1"/>
  <c r="G45" s="1"/>
  <c r="G42"/>
  <c r="G40"/>
  <c r="G34"/>
  <c r="G33" s="1"/>
  <c r="G32" s="1"/>
  <c r="G31" s="1"/>
  <c r="G28"/>
  <c r="G26"/>
  <c r="G24"/>
  <c r="G18"/>
  <c r="G17"/>
  <c r="G16" s="1"/>
  <c r="G15" l="1"/>
  <c r="G14" s="1"/>
  <c r="G128"/>
  <c r="G30"/>
  <c r="G252"/>
  <c r="G186"/>
  <c r="G108"/>
  <c r="G107" s="1"/>
  <c r="G106" s="1"/>
  <c r="G185"/>
  <c r="G301"/>
  <c r="G58"/>
  <c r="G57" s="1"/>
  <c r="G101"/>
  <c r="G100" s="1"/>
  <c r="G163"/>
  <c r="G76"/>
  <c r="G75" s="1"/>
  <c r="G233"/>
  <c r="G232" s="1"/>
  <c r="G147"/>
  <c r="G146" s="1"/>
  <c r="G158"/>
  <c r="G157" s="1"/>
  <c r="G173"/>
  <c r="G172" s="1"/>
  <c r="G178"/>
  <c r="G205"/>
  <c r="G215"/>
  <c r="G214" s="1"/>
  <c r="G213" s="1"/>
  <c r="G212" s="1"/>
  <c r="G225"/>
  <c r="G241"/>
  <c r="G240" s="1"/>
  <c r="G247"/>
  <c r="G246" s="1"/>
  <c r="G280"/>
  <c r="G279" s="1"/>
  <c r="G278" s="1"/>
  <c r="G293"/>
  <c r="G292" s="1"/>
  <c r="G300"/>
  <c r="G23"/>
  <c r="G22" s="1"/>
  <c r="G21" s="1"/>
  <c r="G20" s="1"/>
  <c r="G39"/>
  <c r="G38" s="1"/>
  <c r="G37" s="1"/>
  <c r="G50"/>
  <c r="G49" s="1"/>
  <c r="G99"/>
  <c r="G98" s="1"/>
  <c r="G272"/>
  <c r="G271"/>
  <c r="G270" s="1"/>
  <c r="G269" s="1"/>
  <c r="G118"/>
  <c r="G117" s="1"/>
  <c r="G116" s="1"/>
  <c r="G262"/>
  <c r="G261" s="1"/>
  <c r="G115" l="1"/>
  <c r="G198"/>
  <c r="G197" s="1"/>
  <c r="G196" s="1"/>
  <c r="G91"/>
  <c r="G156"/>
  <c r="G155" s="1"/>
  <c r="G44"/>
  <c r="G36" s="1"/>
  <c r="G13" s="1"/>
  <c r="G277"/>
  <c r="G276" s="1"/>
  <c r="G171"/>
  <c r="G170" s="1"/>
  <c r="G224"/>
  <c r="G223" s="1"/>
  <c r="G222" s="1"/>
  <c r="G154" l="1"/>
  <c r="G321" s="1"/>
</calcChain>
</file>

<file path=xl/sharedStrings.xml><?xml version="1.0" encoding="utf-8"?>
<sst xmlns="http://schemas.openxmlformats.org/spreadsheetml/2006/main" count="807" uniqueCount="178">
  <si>
    <t xml:space="preserve">                 к решению Совета депутатов</t>
  </si>
  <si>
    <t>городского поселения Игрим</t>
  </si>
  <si>
    <t>Распределение бюджетных ассигнований по разделам, подразделам, целевым статьям (муниципальным программам городского поселения Игрим  и непрграммным направлениям деятельности), группам и подгруппам видов расходов классификации расходов бюджета городского поселения Игрим     на 2014 год</t>
  </si>
  <si>
    <t>Наименование показателя</t>
  </si>
  <si>
    <t>РЗ</t>
  </si>
  <si>
    <t>ПР</t>
  </si>
  <si>
    <t>ЦСР</t>
  </si>
  <si>
    <t>ВР</t>
  </si>
  <si>
    <t>Сумма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</si>
  <si>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</si>
  <si>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</si>
  <si>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</si>
  <si>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"Повышение эффективности муниципального управления в городском поселении Игрим на 2014-2018 годы"</t>
  </si>
  <si>
    <t>2500000</t>
  </si>
  <si>
    <t>Подпрограмма "«Совершенствование системы управления в администрации городского поселения Игрим»"</t>
  </si>
  <si>
    <t>Расходы на 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</si>
  <si>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</si>
  <si>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</si>
  <si>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</si>
  <si>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</si>
  <si>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</si>
  <si>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2510000</t>
  </si>
  <si>
    <t>Расходы на обеспечение функций муниципальных органов</t>
  </si>
  <si>
    <t>2510204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</si>
  <si>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</si>
  <si>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</si>
  <si>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</si>
  <si>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</si>
  <si>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</si>
  <si>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</si>
  <si>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Резервные фонды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</si>
  <si>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годы"</t>
  </si>
  <si>
    <t>Подпрограмма «Организация и обеспечение меропряитий в сфере граждансокй обороны, защиты населения и территории от чрезвычайных ситуаций»</t>
  </si>
  <si>
    <t>800</t>
  </si>
  <si>
    <t>Резервные средства</t>
  </si>
  <si>
    <t>870</t>
  </si>
  <si>
    <t>Другие общегосударственные вопросы</t>
  </si>
  <si>
    <t>Подпрограмма "Совершенствование системы управления в Хозяйственно-эксплуатационной службе"</t>
  </si>
  <si>
    <t>Расходы на выплаты персоналу казенных учреждений</t>
  </si>
  <si>
    <t xml:space="preserve"> Муниципальная программа "Обеспечение экологической безопасности в городском поселении Игрим" на 2014-2018 годы</t>
  </si>
  <si>
    <t>Подпрограмма "Регулирование качества окружающей среды"</t>
  </si>
  <si>
    <t>Реализация мероприятий программы "Обеспечение экологической безопасности "</t>
  </si>
  <si>
    <t>Муниципальная программа "Профилактика экстремизма, гармонизация межэтнических и межкультурных отношений в городском поселении Игрим" на 2014-2018 годы.</t>
  </si>
  <si>
    <t>Подпрограмма "Профилактика экстремизма"</t>
  </si>
  <si>
    <t>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</si>
  <si>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Подпрограмма "Профилактика незаконного оборота и потребления наркотических средств и психотропных веществ"</t>
  </si>
  <si>
    <t>Непрограммные расходы</t>
  </si>
  <si>
    <t>НАЦИОНАЛЬНАЯ ОБОРОНА</t>
  </si>
  <si>
    <t>00</t>
  </si>
  <si>
    <t>Мобилизационная и вневойсковая подготовка</t>
  </si>
  <si>
    <t>Подпрограмма «Совершенствование системы управления в администрации городского поселения Игрим»</t>
  </si>
  <si>
    <t>НАЦИОНАЛЬНАЯ БЕЗОПАСНОСТЬ И ПРАВООХРАНИТЕЛЬНАЯ ДЕЯТЕЛЬНОСТЬ</t>
  </si>
  <si>
    <t>Органы юстиции</t>
  </si>
  <si>
    <t>Подпрограмма "Профилактика правонарушений"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</si>
  <si>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</si>
  <si>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мероприятий муниципальной программы "Защита населения и территорий от чрезвычайных ситуаций, обемпечение пожарной бехопасности в городском поселении Игрим на 2014-2018 годы"</t>
  </si>
  <si>
    <t>НАЦИОНАЛЬНАЯ ЭКОНОМИКА</t>
  </si>
  <si>
    <t>04</t>
  </si>
  <si>
    <t>Общеэкономические вопросы</t>
  </si>
  <si>
    <t>01</t>
  </si>
  <si>
    <t>Муниципальная программа "Содействие занятости населения в городском поселении Игрим на 2014-2018 годы."</t>
  </si>
  <si>
    <t xml:space="preserve"> Подпрограмма "Содействие трудоустройству граждан"</t>
  </si>
  <si>
    <t>Транспорт</t>
  </si>
  <si>
    <t>08</t>
  </si>
  <si>
    <t>Муниципальная программа "Развитие и содержание дорожно-транспортной системы на территории городского поселения Игрим на 2014-2018 годы"</t>
  </si>
  <si>
    <t>Подпрограмма "Автомобильный транспорт"</t>
  </si>
  <si>
    <t>Реализация мероприятий  муниципальной программы  "Развитие и содержание дорожно-транспортной системы на территории городского поселения Игрим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</si>
  <si>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</si>
  <si>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</si>
  <si>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09</t>
  </si>
  <si>
    <t>Подпрограмма "Дорожное хозяйство"</t>
  </si>
  <si>
    <t>Связь и информатика</t>
  </si>
  <si>
    <t>10</t>
  </si>
  <si>
    <t xml:space="preserve"> Муниципальная программа "Информационное общество на территории городского поселения Игрим на 2014-2018 годы"</t>
  </si>
  <si>
    <t>Подпрограмма "Развитие информационного общества и обеспечение деятельности органов местного самоуправления"</t>
  </si>
  <si>
    <t>ЖИЛИЩНО-КОММУНАЛЬНОЕ ХОЗЯЙСТВО</t>
  </si>
  <si>
    <t>05</t>
  </si>
  <si>
    <t>Жилищное хозяйство</t>
  </si>
  <si>
    <t xml:space="preserve"> Муниципальная программа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</si>
  <si>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Подпрограмма "Создание условий для обеспечения качественными коммунальными услугами"</t>
  </si>
  <si>
    <t>Коммунальное хозяйство</t>
  </si>
  <si>
    <t>02</t>
  </si>
  <si>
    <t>Реализация мероприятий муниципальной программы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</si>
  <si>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Благоустройство</t>
  </si>
  <si>
    <t>03</t>
  </si>
  <si>
    <t>Муниципальная программа "Благоустройство и озеленение территории городского поселения Игрим на 2014-2018 годы"</t>
  </si>
  <si>
    <t>Реализация мероприятий муниципальной программы "Благоустройство и озеленение территории городского поселения Игрим на 2014-2018 годы"</t>
  </si>
  <si>
    <t>КУЛЬТУРА И КИНЕМАТОГРАФИЯ</t>
  </si>
  <si>
    <t>Культура</t>
  </si>
  <si>
    <t xml:space="preserve">Муниципальная программа"Развитие культуры на территории городского поселения Игрим на 2014-2018 годы"
</t>
  </si>
  <si>
    <t>Подпрограмма «Обеспечение прав граждан на доступ к культурным ценностям и информации»</t>
  </si>
  <si>
    <t>Расходы местного бюджета на софинансирвоание муниципальной программы</t>
  </si>
  <si>
    <t>Подпрограмма "Народное творчество и традиционная культура"</t>
  </si>
  <si>
    <t xml:space="preserve">Расходы на обеспечение деятельности подведомственных учреждений         </t>
  </si>
  <si>
    <t>Подпрограмма "Библиотечное дело"</t>
  </si>
  <si>
    <t>Подпрограмма "Музейное дело"</t>
  </si>
  <si>
    <t xml:space="preserve"> Реализация мероприятий профилактики экстремизма, гармонизации межэтнических отношений</t>
  </si>
  <si>
    <t>Подпрограма "Профилактика незаконного оборота и потребления наркотических средств и психотропных веществ"</t>
  </si>
  <si>
    <t xml:space="preserve">Мероприятия по противодействию злоупотребления наркотикаими и их незаконному обороту          </t>
  </si>
  <si>
    <t>СОЦИАЛЬНАЯ ПОЛИТИКА</t>
  </si>
  <si>
    <t>Пенсионное обеспечение</t>
  </si>
  <si>
    <t>Муниципальная программа "Повышение эффективности муниципального управления в городском поселении Игрим" на 2014-2018 годы</t>
  </si>
  <si>
    <t>Прочие мероприятия органов муниципальной власти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</si>
  <si>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</si>
  <si>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</si>
  <si>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 И СПОРТ</t>
  </si>
  <si>
    <t>Муниципальная программа "Развитие физической культуры и спорта на территории городского поселения Игрим на 2014-2016 годы"</t>
  </si>
  <si>
    <t>11</t>
  </si>
  <si>
    <t>Подпрограмма "Развитие массовой физической культуры и спорта"</t>
  </si>
  <si>
    <t xml:space="preserve">Расходы на обеспечение деятельности подведомственных учреждений </t>
  </si>
  <si>
    <t>Муниципальная программа "Социальная поддержка жителей городского поселения Игрим" на 2014-2018 гг.</t>
  </si>
  <si>
    <t>Подпрограмма "Дети Югры"</t>
  </si>
  <si>
    <t>МЕЖБЮДЖЕТНЫЕ ТРАНСФЕРТЫ ОБЩЕГО ХАРАКТЕРА БЮДЖЕТАМ СУБЪЕКТОВ РФ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</si>
  <si>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</si>
  <si>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</si>
  <si>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</si>
  <si>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</si>
  <si>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Муниципальная программа " Управление муниципальным имуществом в городском поселении Игрим на 2014-2018 годы"</t>
  </si>
  <si>
    <t>Муниципальная программа "Развитие и содержание дорожно-транспортной системы на территории городского поселения Игрим" на 2014-2018 годы</t>
  </si>
  <si>
    <t>ИТОГО РАСХОДОВ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</si>
  <si>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</si>
  <si>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деятельности подведомственных учреждений</t>
  </si>
  <si>
    <t>Подпрограмма "Развитие казачества"</t>
  </si>
  <si>
    <t xml:space="preserve">Реализация мероприятий развития российского казачества  </t>
  </si>
  <si>
    <t>Субвенции на осуществление первичного воинского учета, на территории где отсутствуют военные комиссариаты</t>
  </si>
  <si>
    <t>5005118</t>
  </si>
  <si>
    <t xml:space="preserve">Субвенции на осуществление полномочий по государственной регистрации актов гражданского состояния </t>
  </si>
  <si>
    <t>Подпрограмма "Организация и обеспечение меропряитий в сфере граждансокй обороны, защиты населения и территории от чрезвычайных ситуаций"</t>
  </si>
  <si>
    <t>Услуги в области информационных технологий</t>
  </si>
  <si>
    <t>ОБРАЗОВАНИЕ</t>
  </si>
  <si>
    <t>07</t>
  </si>
  <si>
    <t>Молодежная политика и оздоровление детей</t>
  </si>
  <si>
    <t>0300000</t>
  </si>
  <si>
    <t>0310000</t>
  </si>
  <si>
    <t xml:space="preserve">Физическая культура </t>
  </si>
  <si>
    <t>2310000</t>
  </si>
  <si>
    <t>2312133</t>
  </si>
  <si>
    <t xml:space="preserve"> 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</si>
  <si>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1300000</t>
  </si>
  <si>
    <t>1320000</t>
  </si>
  <si>
    <t>1322103</t>
  </si>
  <si>
    <t>Расходы по переданным полномочиям поселениями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</si>
  <si>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</t>
  </si>
  <si>
    <t>1400000</t>
  </si>
  <si>
    <t>Подпрограмма "Укрепление пожарной безопасности"</t>
  </si>
  <si>
    <t>1420000</t>
  </si>
  <si>
    <t>1427080</t>
  </si>
  <si>
    <t>в тыс.руб.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</si>
  <si>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</t>
  </si>
  <si>
    <t>0315641</t>
  </si>
  <si>
    <t xml:space="preserve">                  от  25.12.2013 г. № 30</t>
  </si>
  <si>
    <t xml:space="preserve">Муниципальная программа"Развитие культуры на территории городского поселения Игрим на 2014-2016 годы"
</t>
  </si>
  <si>
    <t>Иные выплаты населению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</si>
  <si>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</si>
  <si>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Подрограмма "Обеспечение реализации государственных программ"</t>
  </si>
  <si>
    <t>Расходы местного бюджета на софинансирование государственной программы</t>
  </si>
  <si>
    <t>"Приложение № 9</t>
  </si>
  <si>
    <t>Подпрограмма "Совершенствование системы управления в администрации городского поселения Игрим"</t>
  </si>
  <si>
    <t>Подпрограмма "Содействие проведению капитального ремонта многоквартирных домов"</t>
  </si>
  <si>
    <t>2510240</t>
  </si>
  <si>
    <t>Расходы местного бюджета на софинансирование муниципальной программы</t>
  </si>
  <si>
    <t>1327061</t>
  </si>
  <si>
    <t>Реализация мероприятий программы "Содействие трудоустройству граждан" государственной программы "Содействие занятости населения в Ханты-Мансийском автономном округе–Югре на 2014– 2020 годы"</t>
  </si>
  <si>
    <t>0712115</t>
  </si>
  <si>
    <t>Другие вопросы в области национальной экономики</t>
  </si>
  <si>
    <t>12</t>
  </si>
  <si>
    <t>Муниципальная программа "Комплексное социально-экономическое разбитие Березовского района на 2014-2016гг"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</si>
  <si>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</t>
  </si>
  <si>
    <t>Расходы местного бюджета на софинансирование  государственной программы</t>
  </si>
  <si>
    <t>2807060</t>
  </si>
  <si>
    <t>Мероприятия по организации отдыха и оздоровления детей</t>
  </si>
  <si>
    <t>Взаимные расчеты, выделенные из резервного фонда Правительства ХМАО-Югры на проведение мероприятий, посвященных юбилейной дате</t>
  </si>
  <si>
    <t>0317061</t>
  </si>
  <si>
    <t>Плдпрограмма "Дорожное хозяйство"</t>
  </si>
  <si>
    <t>Приложение № 3</t>
  </si>
  <si>
    <t>Другие вопросы в области национальной безопасности и правоохранительной деятельности</t>
  </si>
  <si>
    <t>Субсидии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гг"</t>
  </si>
  <si>
    <t xml:space="preserve">                  от  07.10.2014 г. № 76</t>
  </si>
</sst>
</file>

<file path=xl/styles.xml><?xml version="1.0" encoding="utf-8"?>
<styleSheet xmlns="http://schemas.openxmlformats.org/spreadsheetml/2006/main">
  <numFmts count="8">
    <numFmt numFmtId="164" formatCode="0000"/>
    <numFmt numFmtId="165" formatCode="00;;"/>
    <numFmt numFmtId="166" formatCode="0000000"/>
    <numFmt numFmtId="167" formatCode="000;;"/>
    <numFmt numFmtId="168" formatCode="000"/>
    <numFmt numFmtId="169" formatCode="#,##0.0;[Red]\-#,##0.0;0.0"/>
    <numFmt numFmtId="170" formatCode="?"/>
    <numFmt numFmtId="171" formatCode="#,##0.0_ ;[Red]\-#,##0.0\ 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Border="1" applyAlignment="1" applyProtection="1">
      <protection hidden="1"/>
    </xf>
    <xf numFmtId="0" fontId="8" fillId="0" borderId="0" xfId="1" applyNumberFormat="1" applyFont="1" applyFill="1" applyAlignment="1" applyProtection="1">
      <alignment wrapText="1"/>
      <protection hidden="1"/>
    </xf>
    <xf numFmtId="0" fontId="5" fillId="0" borderId="0" xfId="1" applyNumberFormat="1" applyFont="1" applyFill="1" applyBorder="1" applyAlignment="1" applyProtection="1">
      <alignment horizontal="center" wrapText="1"/>
      <protection hidden="1"/>
    </xf>
    <xf numFmtId="164" fontId="5" fillId="0" borderId="1" xfId="1" applyNumberFormat="1" applyFont="1" applyFill="1" applyBorder="1" applyAlignment="1" applyProtection="1">
      <alignment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169" fontId="5" fillId="0" borderId="1" xfId="1" applyNumberFormat="1" applyFont="1" applyFill="1" applyBorder="1" applyAlignment="1" applyProtection="1">
      <alignment horizontal="right" vertical="center"/>
      <protection hidden="1"/>
    </xf>
    <xf numFmtId="168" fontId="5" fillId="0" borderId="1" xfId="1" applyNumberFormat="1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/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4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Fill="1" applyAlignment="1">
      <alignment vertical="center"/>
    </xf>
    <xf numFmtId="170" fontId="5" fillId="0" borderId="1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protection hidden="1"/>
    </xf>
    <xf numFmtId="166" fontId="5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/>
    <xf numFmtId="0" fontId="7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right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protection hidden="1"/>
    </xf>
    <xf numFmtId="0" fontId="8" fillId="0" borderId="0" xfId="1" applyFont="1" applyFill="1"/>
    <xf numFmtId="0" fontId="8" fillId="0" borderId="0" xfId="1" applyFont="1" applyFill="1" applyProtection="1">
      <protection hidden="1"/>
    </xf>
    <xf numFmtId="171" fontId="3" fillId="0" borderId="0" xfId="1" applyNumberFormat="1" applyFont="1" applyFill="1"/>
    <xf numFmtId="0" fontId="7" fillId="0" borderId="0" xfId="1" applyNumberFormat="1" applyFont="1" applyFill="1" applyBorder="1" applyAlignment="1" applyProtection="1">
      <alignment horizontal="center" wrapText="1"/>
      <protection hidden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tmp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3"/>
  <sheetViews>
    <sheetView tabSelected="1" zoomScaleNormal="100" workbookViewId="0">
      <selection activeCell="B9" sqref="B9:G9"/>
    </sheetView>
  </sheetViews>
  <sheetFormatPr defaultColWidth="11.140625" defaultRowHeight="12.75"/>
  <cols>
    <col min="1" max="1" width="4.140625" style="31" customWidth="1"/>
    <col min="2" max="2" width="51.5703125" style="31" customWidth="1"/>
    <col min="3" max="3" width="5.7109375" style="33" customWidth="1"/>
    <col min="4" max="4" width="4.7109375" style="33" customWidth="1"/>
    <col min="5" max="5" width="9.140625" style="31" customWidth="1"/>
    <col min="6" max="6" width="8" style="31" customWidth="1"/>
    <col min="7" max="7" width="10.5703125" style="31" customWidth="1"/>
    <col min="8" max="16384" width="11.140625" style="31"/>
  </cols>
  <sheetData>
    <row r="1" spans="1:7">
      <c r="G1" s="34" t="s">
        <v>174</v>
      </c>
    </row>
    <row r="2" spans="1:7">
      <c r="G2" s="34" t="s">
        <v>0</v>
      </c>
    </row>
    <row r="3" spans="1:7">
      <c r="G3" s="34" t="s">
        <v>1</v>
      </c>
    </row>
    <row r="4" spans="1:7">
      <c r="G4" s="34" t="s">
        <v>177</v>
      </c>
    </row>
    <row r="5" spans="1:7" ht="12.75" customHeight="1">
      <c r="A5" s="35"/>
      <c r="B5" s="35"/>
      <c r="C5" s="36"/>
      <c r="D5" s="36"/>
      <c r="E5" s="37"/>
      <c r="F5" s="37"/>
      <c r="G5" s="34" t="s">
        <v>156</v>
      </c>
    </row>
    <row r="6" spans="1:7" ht="12.75" customHeight="1">
      <c r="A6" s="3"/>
      <c r="B6" s="3"/>
      <c r="C6" s="1"/>
      <c r="D6" s="1"/>
      <c r="E6" s="2"/>
      <c r="F6" s="2"/>
      <c r="G6" s="34" t="s">
        <v>0</v>
      </c>
    </row>
    <row r="7" spans="1:7" ht="12.75" customHeight="1">
      <c r="A7" s="2"/>
      <c r="B7" s="2"/>
      <c r="C7" s="1"/>
      <c r="D7" s="1"/>
      <c r="E7" s="2"/>
      <c r="F7" s="2"/>
      <c r="G7" s="34" t="s">
        <v>1</v>
      </c>
    </row>
    <row r="8" spans="1:7" ht="12.75" customHeight="1">
      <c r="A8" s="2"/>
      <c r="B8" s="2"/>
      <c r="C8" s="1"/>
      <c r="D8" s="1"/>
      <c r="E8" s="2"/>
      <c r="F8" s="2"/>
      <c r="G8" s="34" t="s">
        <v>150</v>
      </c>
    </row>
    <row r="9" spans="1:7" ht="66" customHeight="1">
      <c r="B9" s="41" t="s">
        <v>2</v>
      </c>
      <c r="C9" s="41"/>
      <c r="D9" s="41"/>
      <c r="E9" s="41"/>
      <c r="F9" s="41"/>
      <c r="G9" s="41"/>
    </row>
    <row r="10" spans="1:7" ht="10.5" customHeight="1">
      <c r="B10" s="32"/>
      <c r="C10" s="32"/>
      <c r="D10" s="32"/>
      <c r="E10" s="32"/>
      <c r="F10" s="32"/>
      <c r="G10" s="7" t="s">
        <v>147</v>
      </c>
    </row>
    <row r="11" spans="1:7" s="38" customFormat="1" ht="11.25" customHeight="1">
      <c r="A11" s="4"/>
      <c r="B11" s="20" t="s">
        <v>3</v>
      </c>
      <c r="C11" s="21" t="s">
        <v>4</v>
      </c>
      <c r="D11" s="21" t="s">
        <v>5</v>
      </c>
      <c r="E11" s="20" t="s">
        <v>6</v>
      </c>
      <c r="F11" s="20" t="s">
        <v>7</v>
      </c>
      <c r="G11" s="22" t="s">
        <v>8</v>
      </c>
    </row>
    <row r="12" spans="1:7" s="38" customFormat="1" ht="12" customHeight="1">
      <c r="A12" s="4"/>
      <c r="B12" s="20"/>
      <c r="C12" s="21"/>
      <c r="D12" s="21"/>
      <c r="E12" s="20"/>
      <c r="F12" s="20"/>
      <c r="G12" s="22">
        <v>2014</v>
      </c>
    </row>
    <row r="13" spans="1:7" s="38" customFormat="1" ht="12">
      <c r="A13" s="4"/>
      <c r="B13" s="8" t="s">
        <v>9</v>
      </c>
      <c r="C13" s="9">
        <v>1</v>
      </c>
      <c r="D13" s="15" t="s">
        <v>48</v>
      </c>
      <c r="E13" s="10" t="s">
        <v>10</v>
      </c>
      <c r="F13" s="11" t="s">
        <v>10</v>
      </c>
      <c r="G13" s="12">
        <f>G14+G20+G30+G36</f>
        <v>46887.899999999994</v>
      </c>
    </row>
    <row r="14" spans="1:7" s="38" customFormat="1" ht="22.5">
      <c r="A14" s="5"/>
      <c r="B14" s="8" t="s">
        <v>11</v>
      </c>
      <c r="C14" s="9">
        <v>1</v>
      </c>
      <c r="D14" s="9">
        <v>2</v>
      </c>
      <c r="E14" s="10" t="s">
        <v>10</v>
      </c>
      <c r="F14" s="11" t="s">
        <v>10</v>
      </c>
      <c r="G14" s="12">
        <f t="shared" ref="G14:G16" si="0">G15</f>
        <v>1933.1</v>
      </c>
    </row>
    <row r="15" spans="1:7" s="38" customFormat="1" ht="33.75">
      <c r="A15" s="5"/>
      <c r="B15" s="23" t="s">
        <v>12</v>
      </c>
      <c r="C15" s="9">
        <v>1</v>
      </c>
      <c r="D15" s="9">
        <v>2</v>
      </c>
      <c r="E15" s="10" t="s">
        <v>13</v>
      </c>
      <c r="F15" s="11" t="s">
        <v>10</v>
      </c>
      <c r="G15" s="12">
        <f t="shared" si="0"/>
        <v>1933.1</v>
      </c>
    </row>
    <row r="16" spans="1:7" s="38" customFormat="1" ht="22.5">
      <c r="A16" s="5"/>
      <c r="B16" s="23" t="s">
        <v>14</v>
      </c>
      <c r="C16" s="9">
        <v>1</v>
      </c>
      <c r="D16" s="9">
        <v>2</v>
      </c>
      <c r="E16" s="10">
        <v>2510000</v>
      </c>
      <c r="F16" s="11" t="s">
        <v>10</v>
      </c>
      <c r="G16" s="12">
        <f t="shared" si="0"/>
        <v>1933.1</v>
      </c>
    </row>
    <row r="17" spans="1:7" s="38" customFormat="1" ht="12">
      <c r="A17" s="5"/>
      <c r="B17" s="23" t="s">
        <v>15</v>
      </c>
      <c r="C17" s="9">
        <v>1</v>
      </c>
      <c r="D17" s="9">
        <v>2</v>
      </c>
      <c r="E17" s="10">
        <v>2517040</v>
      </c>
      <c r="F17" s="11" t="s">
        <v>10</v>
      </c>
      <c r="G17" s="12">
        <f>G19</f>
        <v>1933.1</v>
      </c>
    </row>
    <row r="18" spans="1:7" s="38" customFormat="1" ht="45">
      <c r="A18" s="5"/>
      <c r="B18" s="23" t="s">
        <v>16</v>
      </c>
      <c r="C18" s="9">
        <v>1</v>
      </c>
      <c r="D18" s="9">
        <v>2</v>
      </c>
      <c r="E18" s="10">
        <v>2517040</v>
      </c>
      <c r="F18" s="11">
        <v>100</v>
      </c>
      <c r="G18" s="12">
        <f>G19</f>
        <v>1933.1</v>
      </c>
    </row>
    <row r="19" spans="1:7" s="38" customFormat="1" ht="22.5">
      <c r="A19" s="5"/>
      <c r="B19" s="13" t="s">
        <v>120</v>
      </c>
      <c r="C19" s="9">
        <v>1</v>
      </c>
      <c r="D19" s="9">
        <v>2</v>
      </c>
      <c r="E19" s="10">
        <v>2517040</v>
      </c>
      <c r="F19" s="11" t="s">
        <v>19</v>
      </c>
      <c r="G19" s="12">
        <v>1933.1</v>
      </c>
    </row>
    <row r="20" spans="1:7" s="38" customFormat="1" ht="33.75">
      <c r="A20" s="5"/>
      <c r="B20" s="8" t="s">
        <v>20</v>
      </c>
      <c r="C20" s="9">
        <v>1</v>
      </c>
      <c r="D20" s="9">
        <v>4</v>
      </c>
      <c r="E20" s="10" t="s">
        <v>10</v>
      </c>
      <c r="F20" s="11" t="s">
        <v>10</v>
      </c>
      <c r="G20" s="12">
        <f t="shared" ref="G20:G22" si="1">G21</f>
        <v>24816.2</v>
      </c>
    </row>
    <row r="21" spans="1:7" s="38" customFormat="1" ht="33.75">
      <c r="A21" s="5"/>
      <c r="B21" s="23" t="s">
        <v>12</v>
      </c>
      <c r="C21" s="9">
        <v>1</v>
      </c>
      <c r="D21" s="9">
        <v>4</v>
      </c>
      <c r="E21" s="10" t="s">
        <v>13</v>
      </c>
      <c r="F21" s="11" t="s">
        <v>10</v>
      </c>
      <c r="G21" s="12">
        <f t="shared" si="1"/>
        <v>24816.2</v>
      </c>
    </row>
    <row r="22" spans="1:7" s="38" customFormat="1" ht="22.5">
      <c r="A22" s="5"/>
      <c r="B22" s="23" t="s">
        <v>14</v>
      </c>
      <c r="C22" s="9">
        <v>1</v>
      </c>
      <c r="D22" s="9">
        <v>4</v>
      </c>
      <c r="E22" s="10" t="s">
        <v>21</v>
      </c>
      <c r="F22" s="11" t="s">
        <v>10</v>
      </c>
      <c r="G22" s="12">
        <f t="shared" si="1"/>
        <v>24816.2</v>
      </c>
    </row>
    <row r="23" spans="1:7" s="38" customFormat="1" ht="12">
      <c r="A23" s="5"/>
      <c r="B23" s="23" t="s">
        <v>22</v>
      </c>
      <c r="C23" s="9">
        <v>1</v>
      </c>
      <c r="D23" s="9">
        <v>4</v>
      </c>
      <c r="E23" s="10" t="s">
        <v>23</v>
      </c>
      <c r="F23" s="11" t="s">
        <v>10</v>
      </c>
      <c r="G23" s="12">
        <f>G24+G26+G28</f>
        <v>24816.2</v>
      </c>
    </row>
    <row r="24" spans="1:7" s="38" customFormat="1" ht="45">
      <c r="A24" s="5"/>
      <c r="B24" s="13" t="s">
        <v>16</v>
      </c>
      <c r="C24" s="9">
        <v>1</v>
      </c>
      <c r="D24" s="9">
        <v>4</v>
      </c>
      <c r="E24" s="10" t="s">
        <v>23</v>
      </c>
      <c r="F24" s="11" t="s">
        <v>17</v>
      </c>
      <c r="G24" s="12">
        <f>G25</f>
        <v>24629.9</v>
      </c>
    </row>
    <row r="25" spans="1:7" s="38" customFormat="1" ht="22.5">
      <c r="A25" s="5"/>
      <c r="B25" s="13" t="s">
        <v>18</v>
      </c>
      <c r="C25" s="9">
        <v>1</v>
      </c>
      <c r="D25" s="9">
        <v>4</v>
      </c>
      <c r="E25" s="10" t="s">
        <v>23</v>
      </c>
      <c r="F25" s="11" t="s">
        <v>19</v>
      </c>
      <c r="G25" s="12">
        <v>24629.9</v>
      </c>
    </row>
    <row r="26" spans="1:7" s="38" customFormat="1" ht="22.5">
      <c r="A26" s="5"/>
      <c r="B26" s="13" t="s">
        <v>24</v>
      </c>
      <c r="C26" s="9">
        <v>1</v>
      </c>
      <c r="D26" s="9">
        <v>4</v>
      </c>
      <c r="E26" s="10" t="s">
        <v>23</v>
      </c>
      <c r="F26" s="11" t="s">
        <v>25</v>
      </c>
      <c r="G26" s="12">
        <f>G27</f>
        <v>94.2</v>
      </c>
    </row>
    <row r="27" spans="1:7" s="38" customFormat="1" ht="22.5">
      <c r="A27" s="5"/>
      <c r="B27" s="13" t="s">
        <v>26</v>
      </c>
      <c r="C27" s="9">
        <v>1</v>
      </c>
      <c r="D27" s="9">
        <v>4</v>
      </c>
      <c r="E27" s="10" t="s">
        <v>23</v>
      </c>
      <c r="F27" s="11" t="s">
        <v>27</v>
      </c>
      <c r="G27" s="12">
        <v>94.2</v>
      </c>
    </row>
    <row r="28" spans="1:7" s="38" customFormat="1" ht="12">
      <c r="A28" s="5"/>
      <c r="B28" s="13" t="s">
        <v>28</v>
      </c>
      <c r="C28" s="9">
        <v>1</v>
      </c>
      <c r="D28" s="9">
        <v>4</v>
      </c>
      <c r="E28" s="10" t="s">
        <v>23</v>
      </c>
      <c r="F28" s="11">
        <v>800</v>
      </c>
      <c r="G28" s="12">
        <f>G29</f>
        <v>92.1</v>
      </c>
    </row>
    <row r="29" spans="1:7" s="38" customFormat="1" ht="12">
      <c r="A29" s="5"/>
      <c r="B29" s="13" t="s">
        <v>29</v>
      </c>
      <c r="C29" s="9">
        <v>1</v>
      </c>
      <c r="D29" s="9">
        <v>4</v>
      </c>
      <c r="E29" s="10" t="s">
        <v>23</v>
      </c>
      <c r="F29" s="11">
        <v>850</v>
      </c>
      <c r="G29" s="12">
        <v>92.1</v>
      </c>
    </row>
    <row r="30" spans="1:7" s="38" customFormat="1" ht="12" hidden="1">
      <c r="A30" s="5"/>
      <c r="B30" s="8" t="s">
        <v>30</v>
      </c>
      <c r="C30" s="9">
        <v>1</v>
      </c>
      <c r="D30" s="9">
        <v>11</v>
      </c>
      <c r="E30" s="10" t="s">
        <v>10</v>
      </c>
      <c r="F30" s="11" t="s">
        <v>10</v>
      </c>
      <c r="G30" s="12">
        <f>G31</f>
        <v>0</v>
      </c>
    </row>
    <row r="31" spans="1:7" s="38" customFormat="1" ht="33.75" hidden="1">
      <c r="A31" s="5"/>
      <c r="B31" s="23" t="s">
        <v>31</v>
      </c>
      <c r="C31" s="9">
        <v>1</v>
      </c>
      <c r="D31" s="9">
        <v>11</v>
      </c>
      <c r="E31" s="10">
        <v>1400000</v>
      </c>
      <c r="F31" s="11" t="s">
        <v>10</v>
      </c>
      <c r="G31" s="12">
        <f>G32</f>
        <v>0</v>
      </c>
    </row>
    <row r="32" spans="1:7" s="38" customFormat="1" ht="33.75" hidden="1">
      <c r="A32" s="5"/>
      <c r="B32" s="23" t="s">
        <v>32</v>
      </c>
      <c r="C32" s="9">
        <v>1</v>
      </c>
      <c r="D32" s="9">
        <v>11</v>
      </c>
      <c r="E32" s="10">
        <v>1410000</v>
      </c>
      <c r="F32" s="11" t="s">
        <v>10</v>
      </c>
      <c r="G32" s="12">
        <f>G33</f>
        <v>0</v>
      </c>
    </row>
    <row r="33" spans="1:7" s="38" customFormat="1" ht="45" hidden="1">
      <c r="A33" s="5"/>
      <c r="B33" s="23" t="s">
        <v>55</v>
      </c>
      <c r="C33" s="9">
        <v>1</v>
      </c>
      <c r="D33" s="9">
        <v>11</v>
      </c>
      <c r="E33" s="10">
        <v>1412108</v>
      </c>
      <c r="F33" s="11" t="s">
        <v>10</v>
      </c>
      <c r="G33" s="12">
        <f>G34</f>
        <v>0</v>
      </c>
    </row>
    <row r="34" spans="1:7" s="38" customFormat="1" ht="12" hidden="1">
      <c r="A34" s="5"/>
      <c r="B34" s="13" t="s">
        <v>28</v>
      </c>
      <c r="C34" s="9">
        <v>1</v>
      </c>
      <c r="D34" s="9">
        <v>11</v>
      </c>
      <c r="E34" s="10">
        <v>1412108</v>
      </c>
      <c r="F34" s="11" t="s">
        <v>33</v>
      </c>
      <c r="G34" s="12">
        <f>G35</f>
        <v>0</v>
      </c>
    </row>
    <row r="35" spans="1:7" s="38" customFormat="1" ht="12" hidden="1">
      <c r="A35" s="5"/>
      <c r="B35" s="13" t="s">
        <v>34</v>
      </c>
      <c r="C35" s="9">
        <v>1</v>
      </c>
      <c r="D35" s="9">
        <v>11</v>
      </c>
      <c r="E35" s="10">
        <v>1412108</v>
      </c>
      <c r="F35" s="11" t="s">
        <v>35</v>
      </c>
      <c r="G35" s="12">
        <v>0</v>
      </c>
    </row>
    <row r="36" spans="1:7" s="38" customFormat="1" ht="12">
      <c r="A36" s="5"/>
      <c r="B36" s="8" t="s">
        <v>36</v>
      </c>
      <c r="C36" s="9">
        <v>1</v>
      </c>
      <c r="D36" s="9">
        <v>13</v>
      </c>
      <c r="E36" s="10" t="s">
        <v>10</v>
      </c>
      <c r="F36" s="11" t="s">
        <v>10</v>
      </c>
      <c r="G36" s="12">
        <f>G37+G44+G65+G70+G75</f>
        <v>20138.599999999999</v>
      </c>
    </row>
    <row r="37" spans="1:7" s="38" customFormat="1" ht="33.75">
      <c r="A37" s="5"/>
      <c r="B37" s="17" t="s">
        <v>151</v>
      </c>
      <c r="C37" s="9">
        <v>1</v>
      </c>
      <c r="D37" s="9">
        <v>13</v>
      </c>
      <c r="E37" s="10">
        <v>500000</v>
      </c>
      <c r="F37" s="11"/>
      <c r="G37" s="12">
        <f>G38</f>
        <v>7501.9</v>
      </c>
    </row>
    <row r="38" spans="1:7" s="38" customFormat="1" ht="12">
      <c r="A38" s="5"/>
      <c r="B38" s="17" t="s">
        <v>92</v>
      </c>
      <c r="C38" s="9">
        <v>1</v>
      </c>
      <c r="D38" s="9">
        <v>13</v>
      </c>
      <c r="E38" s="10">
        <v>590000</v>
      </c>
      <c r="F38" s="11"/>
      <c r="G38" s="12">
        <f>G39</f>
        <v>7501.9</v>
      </c>
    </row>
    <row r="39" spans="1:7" s="38" customFormat="1" ht="12">
      <c r="A39" s="5"/>
      <c r="B39" s="17" t="s">
        <v>93</v>
      </c>
      <c r="C39" s="9">
        <v>1</v>
      </c>
      <c r="D39" s="9">
        <v>13</v>
      </c>
      <c r="E39" s="10">
        <v>590059</v>
      </c>
      <c r="F39" s="11"/>
      <c r="G39" s="12">
        <f>G40+G42</f>
        <v>7501.9</v>
      </c>
    </row>
    <row r="40" spans="1:7" s="38" customFormat="1" ht="45">
      <c r="A40" s="5"/>
      <c r="B40" s="13" t="s">
        <v>16</v>
      </c>
      <c r="C40" s="9">
        <v>1</v>
      </c>
      <c r="D40" s="9">
        <v>13</v>
      </c>
      <c r="E40" s="10">
        <v>590059</v>
      </c>
      <c r="F40" s="11">
        <v>100</v>
      </c>
      <c r="G40" s="12">
        <f>G41</f>
        <v>7496.7</v>
      </c>
    </row>
    <row r="41" spans="1:7" s="38" customFormat="1" ht="12">
      <c r="A41" s="5"/>
      <c r="B41" s="13" t="s">
        <v>38</v>
      </c>
      <c r="C41" s="9">
        <v>1</v>
      </c>
      <c r="D41" s="9">
        <v>13</v>
      </c>
      <c r="E41" s="10">
        <v>590059</v>
      </c>
      <c r="F41" s="11">
        <v>110</v>
      </c>
      <c r="G41" s="12">
        <v>7496.7</v>
      </c>
    </row>
    <row r="42" spans="1:7" s="38" customFormat="1" ht="22.5">
      <c r="A42" s="5"/>
      <c r="B42" s="13" t="s">
        <v>24</v>
      </c>
      <c r="C42" s="9">
        <v>1</v>
      </c>
      <c r="D42" s="9">
        <v>13</v>
      </c>
      <c r="E42" s="10">
        <v>590059</v>
      </c>
      <c r="F42" s="11">
        <v>200</v>
      </c>
      <c r="G42" s="12">
        <f>G43</f>
        <v>5.2</v>
      </c>
    </row>
    <row r="43" spans="1:7" s="38" customFormat="1" ht="22.5">
      <c r="A43" s="5"/>
      <c r="B43" s="13" t="s">
        <v>26</v>
      </c>
      <c r="C43" s="9">
        <v>1</v>
      </c>
      <c r="D43" s="9">
        <v>13</v>
      </c>
      <c r="E43" s="10">
        <v>590059</v>
      </c>
      <c r="F43" s="11">
        <v>240</v>
      </c>
      <c r="G43" s="12">
        <v>5.2</v>
      </c>
    </row>
    <row r="44" spans="1:7" s="38" customFormat="1" ht="33.75">
      <c r="A44" s="5"/>
      <c r="B44" s="23" t="s">
        <v>12</v>
      </c>
      <c r="C44" s="9">
        <v>1</v>
      </c>
      <c r="D44" s="9">
        <v>13</v>
      </c>
      <c r="E44" s="10">
        <v>2500000</v>
      </c>
      <c r="F44" s="11" t="s">
        <v>10</v>
      </c>
      <c r="G44" s="12">
        <f>G45+G49+G57</f>
        <v>12614.7</v>
      </c>
    </row>
    <row r="45" spans="1:7" s="38" customFormat="1" ht="22.5">
      <c r="A45" s="5"/>
      <c r="B45" s="23" t="s">
        <v>157</v>
      </c>
      <c r="C45" s="9">
        <v>1</v>
      </c>
      <c r="D45" s="9">
        <v>13</v>
      </c>
      <c r="E45" s="10">
        <v>2510000</v>
      </c>
      <c r="F45" s="11"/>
      <c r="G45" s="12">
        <f>G46</f>
        <v>275</v>
      </c>
    </row>
    <row r="46" spans="1:7" s="38" customFormat="1" ht="12">
      <c r="A46" s="5"/>
      <c r="B46" s="8" t="s">
        <v>102</v>
      </c>
      <c r="C46" s="9">
        <v>1</v>
      </c>
      <c r="D46" s="9">
        <v>13</v>
      </c>
      <c r="E46" s="10">
        <v>2510240</v>
      </c>
      <c r="F46" s="11"/>
      <c r="G46" s="12">
        <f>G47</f>
        <v>275</v>
      </c>
    </row>
    <row r="47" spans="1:7" s="38" customFormat="1" ht="45">
      <c r="A47" s="5"/>
      <c r="B47" s="23" t="s">
        <v>16</v>
      </c>
      <c r="C47" s="9">
        <v>1</v>
      </c>
      <c r="D47" s="9">
        <v>13</v>
      </c>
      <c r="E47" s="10" t="s">
        <v>159</v>
      </c>
      <c r="F47" s="11" t="s">
        <v>17</v>
      </c>
      <c r="G47" s="12">
        <f>G48</f>
        <v>275</v>
      </c>
    </row>
    <row r="48" spans="1:7" s="38" customFormat="1" ht="22.5">
      <c r="A48" s="5"/>
      <c r="B48" s="13" t="s">
        <v>18</v>
      </c>
      <c r="C48" s="9">
        <v>1</v>
      </c>
      <c r="D48" s="9">
        <v>13</v>
      </c>
      <c r="E48" s="14" t="s">
        <v>159</v>
      </c>
      <c r="F48" s="11">
        <v>120</v>
      </c>
      <c r="G48" s="12">
        <v>275</v>
      </c>
    </row>
    <row r="49" spans="1:7" s="38" customFormat="1" ht="22.5">
      <c r="A49" s="5"/>
      <c r="B49" s="23" t="s">
        <v>37</v>
      </c>
      <c r="C49" s="9">
        <v>1</v>
      </c>
      <c r="D49" s="9">
        <v>13</v>
      </c>
      <c r="E49" s="10">
        <v>2530000</v>
      </c>
      <c r="F49" s="11" t="s">
        <v>10</v>
      </c>
      <c r="G49" s="12">
        <f>G50</f>
        <v>1306.7</v>
      </c>
    </row>
    <row r="50" spans="1:7" s="38" customFormat="1" ht="12">
      <c r="A50" s="5"/>
      <c r="B50" s="23" t="s">
        <v>121</v>
      </c>
      <c r="C50" s="9">
        <v>1</v>
      </c>
      <c r="D50" s="9">
        <v>13</v>
      </c>
      <c r="E50" s="10">
        <v>2530059</v>
      </c>
      <c r="F50" s="11"/>
      <c r="G50" s="12">
        <f>G51+G53+G55</f>
        <v>1306.7</v>
      </c>
    </row>
    <row r="51" spans="1:7" s="38" customFormat="1" ht="45">
      <c r="A51" s="5"/>
      <c r="B51" s="13" t="s">
        <v>16</v>
      </c>
      <c r="C51" s="9">
        <v>1</v>
      </c>
      <c r="D51" s="9">
        <v>13</v>
      </c>
      <c r="E51" s="10">
        <v>2530059</v>
      </c>
      <c r="F51" s="11" t="s">
        <v>17</v>
      </c>
      <c r="G51" s="12">
        <f>G52</f>
        <v>899.6</v>
      </c>
    </row>
    <row r="52" spans="1:7" s="38" customFormat="1" ht="12">
      <c r="A52" s="5"/>
      <c r="B52" s="13" t="s">
        <v>38</v>
      </c>
      <c r="C52" s="9">
        <v>1</v>
      </c>
      <c r="D52" s="9">
        <v>13</v>
      </c>
      <c r="E52" s="10">
        <v>2530059</v>
      </c>
      <c r="F52" s="11">
        <v>110</v>
      </c>
      <c r="G52" s="12">
        <v>899.6</v>
      </c>
    </row>
    <row r="53" spans="1:7" s="38" customFormat="1" ht="22.5">
      <c r="A53" s="5"/>
      <c r="B53" s="13" t="s">
        <v>24</v>
      </c>
      <c r="C53" s="9">
        <v>1</v>
      </c>
      <c r="D53" s="9">
        <v>13</v>
      </c>
      <c r="E53" s="10">
        <v>2530059</v>
      </c>
      <c r="F53" s="11">
        <v>200</v>
      </c>
      <c r="G53" s="12">
        <f>G54</f>
        <v>380.6</v>
      </c>
    </row>
    <row r="54" spans="1:7" s="38" customFormat="1" ht="22.5">
      <c r="A54" s="5"/>
      <c r="B54" s="13" t="s">
        <v>26</v>
      </c>
      <c r="C54" s="9">
        <v>1</v>
      </c>
      <c r="D54" s="9">
        <v>13</v>
      </c>
      <c r="E54" s="10">
        <v>2530059</v>
      </c>
      <c r="F54" s="11">
        <v>240</v>
      </c>
      <c r="G54" s="12">
        <v>380.6</v>
      </c>
    </row>
    <row r="55" spans="1:7" s="38" customFormat="1" ht="12">
      <c r="A55" s="5"/>
      <c r="B55" s="13" t="s">
        <v>28</v>
      </c>
      <c r="C55" s="9">
        <v>1</v>
      </c>
      <c r="D55" s="9">
        <v>13</v>
      </c>
      <c r="E55" s="10">
        <v>2530059</v>
      </c>
      <c r="F55" s="11">
        <v>800</v>
      </c>
      <c r="G55" s="12">
        <f>G56</f>
        <v>26.5</v>
      </c>
    </row>
    <row r="56" spans="1:7" s="38" customFormat="1" ht="12">
      <c r="A56" s="5"/>
      <c r="B56" s="13" t="s">
        <v>29</v>
      </c>
      <c r="C56" s="9">
        <v>1</v>
      </c>
      <c r="D56" s="9">
        <v>13</v>
      </c>
      <c r="E56" s="10">
        <v>2530059</v>
      </c>
      <c r="F56" s="11">
        <v>850</v>
      </c>
      <c r="G56" s="12">
        <v>26.5</v>
      </c>
    </row>
    <row r="57" spans="1:7" s="38" customFormat="1" ht="22.5">
      <c r="A57" s="5"/>
      <c r="B57" s="23" t="s">
        <v>37</v>
      </c>
      <c r="C57" s="9">
        <v>1</v>
      </c>
      <c r="D57" s="9">
        <v>13</v>
      </c>
      <c r="E57" s="10">
        <v>2510000</v>
      </c>
      <c r="F57" s="11"/>
      <c r="G57" s="12">
        <f>G58</f>
        <v>11033</v>
      </c>
    </row>
    <row r="58" spans="1:7" s="38" customFormat="1" ht="12">
      <c r="A58" s="5"/>
      <c r="B58" s="23" t="s">
        <v>121</v>
      </c>
      <c r="C58" s="9">
        <v>1</v>
      </c>
      <c r="D58" s="9">
        <v>13</v>
      </c>
      <c r="E58" s="10">
        <v>2510059</v>
      </c>
      <c r="F58" s="11"/>
      <c r="G58" s="12">
        <f>G59+G61+G63</f>
        <v>11033</v>
      </c>
    </row>
    <row r="59" spans="1:7" s="38" customFormat="1" ht="45">
      <c r="A59" s="5"/>
      <c r="B59" s="13" t="s">
        <v>16</v>
      </c>
      <c r="C59" s="9">
        <v>1</v>
      </c>
      <c r="D59" s="9">
        <v>13</v>
      </c>
      <c r="E59" s="10">
        <v>2510059</v>
      </c>
      <c r="F59" s="11" t="s">
        <v>17</v>
      </c>
      <c r="G59" s="12">
        <f>G60</f>
        <v>8429.4</v>
      </c>
    </row>
    <row r="60" spans="1:7" s="38" customFormat="1" ht="12">
      <c r="A60" s="5"/>
      <c r="B60" s="13" t="s">
        <v>38</v>
      </c>
      <c r="C60" s="9">
        <v>1</v>
      </c>
      <c r="D60" s="9">
        <v>13</v>
      </c>
      <c r="E60" s="10">
        <v>2510059</v>
      </c>
      <c r="F60" s="11">
        <v>110</v>
      </c>
      <c r="G60" s="12">
        <v>8429.4</v>
      </c>
    </row>
    <row r="61" spans="1:7" s="38" customFormat="1" ht="22.5">
      <c r="A61" s="5"/>
      <c r="B61" s="13" t="s">
        <v>24</v>
      </c>
      <c r="C61" s="9">
        <v>1</v>
      </c>
      <c r="D61" s="9">
        <v>13</v>
      </c>
      <c r="E61" s="10">
        <v>2510059</v>
      </c>
      <c r="F61" s="11">
        <v>200</v>
      </c>
      <c r="G61" s="12">
        <f>G62</f>
        <v>1956.1</v>
      </c>
    </row>
    <row r="62" spans="1:7" s="38" customFormat="1" ht="22.5">
      <c r="A62" s="5"/>
      <c r="B62" s="13" t="s">
        <v>26</v>
      </c>
      <c r="C62" s="9">
        <v>1</v>
      </c>
      <c r="D62" s="9">
        <v>13</v>
      </c>
      <c r="E62" s="10">
        <v>2510059</v>
      </c>
      <c r="F62" s="11">
        <v>240</v>
      </c>
      <c r="G62" s="12">
        <v>1956.1</v>
      </c>
    </row>
    <row r="63" spans="1:7" s="38" customFormat="1" ht="12">
      <c r="A63" s="5"/>
      <c r="B63" s="13" t="s">
        <v>28</v>
      </c>
      <c r="C63" s="9">
        <v>1</v>
      </c>
      <c r="D63" s="9">
        <v>13</v>
      </c>
      <c r="E63" s="10">
        <v>2510059</v>
      </c>
      <c r="F63" s="11">
        <v>800</v>
      </c>
      <c r="G63" s="12">
        <f>G64</f>
        <v>647.5</v>
      </c>
    </row>
    <row r="64" spans="1:7" s="38" customFormat="1" ht="12">
      <c r="A64" s="5"/>
      <c r="B64" s="13" t="s">
        <v>29</v>
      </c>
      <c r="C64" s="9">
        <v>1</v>
      </c>
      <c r="D64" s="9">
        <v>13</v>
      </c>
      <c r="E64" s="10">
        <v>2510059</v>
      </c>
      <c r="F64" s="11">
        <v>850</v>
      </c>
      <c r="G64" s="12">
        <v>647.5</v>
      </c>
    </row>
    <row r="65" spans="1:7" s="38" customFormat="1" ht="22.5" hidden="1">
      <c r="A65" s="5"/>
      <c r="B65" s="23" t="s">
        <v>39</v>
      </c>
      <c r="C65" s="9">
        <v>1</v>
      </c>
      <c r="D65" s="9">
        <v>13</v>
      </c>
      <c r="E65" s="10">
        <v>1500000</v>
      </c>
      <c r="F65" s="11"/>
      <c r="G65" s="12">
        <f t="shared" ref="G65:G68" si="2">G66</f>
        <v>0</v>
      </c>
    </row>
    <row r="66" spans="1:7" s="38" customFormat="1" ht="12" hidden="1">
      <c r="A66" s="5"/>
      <c r="B66" s="24" t="s">
        <v>40</v>
      </c>
      <c r="C66" s="9">
        <v>1</v>
      </c>
      <c r="D66" s="9">
        <v>13</v>
      </c>
      <c r="E66" s="10">
        <v>1510000</v>
      </c>
      <c r="F66" s="11" t="s">
        <v>10</v>
      </c>
      <c r="G66" s="12">
        <f t="shared" si="2"/>
        <v>0</v>
      </c>
    </row>
    <row r="67" spans="1:7" s="38" customFormat="1" ht="22.5" hidden="1">
      <c r="A67" s="5"/>
      <c r="B67" s="24" t="s">
        <v>41</v>
      </c>
      <c r="C67" s="9">
        <v>1</v>
      </c>
      <c r="D67" s="9">
        <v>13</v>
      </c>
      <c r="E67" s="10">
        <v>1512126</v>
      </c>
      <c r="F67" s="11"/>
      <c r="G67" s="12">
        <f t="shared" si="2"/>
        <v>0</v>
      </c>
    </row>
    <row r="68" spans="1:7" s="38" customFormat="1" ht="22.5" hidden="1">
      <c r="A68" s="5"/>
      <c r="B68" s="13" t="s">
        <v>24</v>
      </c>
      <c r="C68" s="9">
        <v>1</v>
      </c>
      <c r="D68" s="9">
        <v>13</v>
      </c>
      <c r="E68" s="10">
        <v>1512126</v>
      </c>
      <c r="F68" s="11">
        <v>200</v>
      </c>
      <c r="G68" s="12">
        <f t="shared" si="2"/>
        <v>0</v>
      </c>
    </row>
    <row r="69" spans="1:7" s="38" customFormat="1" ht="22.5" hidden="1">
      <c r="A69" s="5"/>
      <c r="B69" s="13" t="s">
        <v>26</v>
      </c>
      <c r="C69" s="9">
        <v>1</v>
      </c>
      <c r="D69" s="9">
        <v>13</v>
      </c>
      <c r="E69" s="10">
        <v>1512126</v>
      </c>
      <c r="F69" s="11">
        <v>240</v>
      </c>
      <c r="G69" s="12">
        <v>0</v>
      </c>
    </row>
    <row r="70" spans="1:7" s="38" customFormat="1" ht="33.75">
      <c r="A70" s="5"/>
      <c r="B70" s="24" t="s">
        <v>42</v>
      </c>
      <c r="C70" s="9">
        <v>1</v>
      </c>
      <c r="D70" s="9">
        <v>13</v>
      </c>
      <c r="E70" s="10">
        <v>2300000</v>
      </c>
      <c r="F70" s="11" t="s">
        <v>10</v>
      </c>
      <c r="G70" s="12">
        <f t="shared" ref="G70:G73" si="3">G71</f>
        <v>10</v>
      </c>
    </row>
    <row r="71" spans="1:7" s="38" customFormat="1" ht="12">
      <c r="A71" s="5"/>
      <c r="B71" s="19" t="s">
        <v>122</v>
      </c>
      <c r="C71" s="9">
        <v>1</v>
      </c>
      <c r="D71" s="9">
        <v>13</v>
      </c>
      <c r="E71" s="14">
        <v>2310000</v>
      </c>
      <c r="F71" s="11"/>
      <c r="G71" s="12">
        <f t="shared" si="3"/>
        <v>10</v>
      </c>
    </row>
    <row r="72" spans="1:7" s="38" customFormat="1" ht="12">
      <c r="A72" s="5"/>
      <c r="B72" s="19" t="s">
        <v>123</v>
      </c>
      <c r="C72" s="9">
        <v>1</v>
      </c>
      <c r="D72" s="9">
        <v>13</v>
      </c>
      <c r="E72" s="10">
        <v>2312133</v>
      </c>
      <c r="F72" s="11"/>
      <c r="G72" s="12">
        <f t="shared" si="3"/>
        <v>10</v>
      </c>
    </row>
    <row r="73" spans="1:7" s="38" customFormat="1" ht="22.5">
      <c r="A73" s="5"/>
      <c r="B73" s="13" t="s">
        <v>24</v>
      </c>
      <c r="C73" s="9">
        <v>1</v>
      </c>
      <c r="D73" s="9">
        <v>13</v>
      </c>
      <c r="E73" s="10">
        <v>2312133</v>
      </c>
      <c r="F73" s="11">
        <v>200</v>
      </c>
      <c r="G73" s="12">
        <f t="shared" si="3"/>
        <v>10</v>
      </c>
    </row>
    <row r="74" spans="1:7" s="38" customFormat="1" ht="22.5">
      <c r="A74" s="5"/>
      <c r="B74" s="13" t="s">
        <v>26</v>
      </c>
      <c r="C74" s="9">
        <v>1</v>
      </c>
      <c r="D74" s="9">
        <v>13</v>
      </c>
      <c r="E74" s="10">
        <v>2312133</v>
      </c>
      <c r="F74" s="11">
        <v>240</v>
      </c>
      <c r="G74" s="12">
        <v>10</v>
      </c>
    </row>
    <row r="75" spans="1:7" s="38" customFormat="1" ht="33.75">
      <c r="A75" s="5"/>
      <c r="B75" s="24" t="s">
        <v>44</v>
      </c>
      <c r="C75" s="9">
        <v>1</v>
      </c>
      <c r="D75" s="9">
        <v>13</v>
      </c>
      <c r="E75" s="10">
        <v>1300000</v>
      </c>
      <c r="F75" s="11" t="s">
        <v>10</v>
      </c>
      <c r="G75" s="12">
        <f>G76</f>
        <v>12</v>
      </c>
    </row>
    <row r="76" spans="1:7" s="38" customFormat="1" ht="22.5">
      <c r="A76" s="5"/>
      <c r="B76" s="24" t="s">
        <v>45</v>
      </c>
      <c r="C76" s="9">
        <v>1</v>
      </c>
      <c r="D76" s="9">
        <v>13</v>
      </c>
      <c r="E76" s="10">
        <v>1320000</v>
      </c>
      <c r="F76" s="11"/>
      <c r="G76" s="12">
        <f>G77+G80</f>
        <v>12</v>
      </c>
    </row>
    <row r="77" spans="1:7" s="38" customFormat="1" ht="22.5">
      <c r="A77" s="5"/>
      <c r="B77" s="24" t="s">
        <v>98</v>
      </c>
      <c r="C77" s="9">
        <v>1</v>
      </c>
      <c r="D77" s="9">
        <v>13</v>
      </c>
      <c r="E77" s="10">
        <v>1322103</v>
      </c>
      <c r="F77" s="11"/>
      <c r="G77" s="12">
        <f t="shared" ref="G77:G78" si="4">G78</f>
        <v>6</v>
      </c>
    </row>
    <row r="78" spans="1:7" s="38" customFormat="1" ht="22.5">
      <c r="A78" s="5"/>
      <c r="B78" s="13" t="s">
        <v>24</v>
      </c>
      <c r="C78" s="9">
        <v>1</v>
      </c>
      <c r="D78" s="9">
        <v>13</v>
      </c>
      <c r="E78" s="10">
        <v>1322103</v>
      </c>
      <c r="F78" s="11">
        <v>200</v>
      </c>
      <c r="G78" s="12">
        <f t="shared" si="4"/>
        <v>6</v>
      </c>
    </row>
    <row r="79" spans="1:7" s="38" customFormat="1" ht="22.5">
      <c r="A79" s="5"/>
      <c r="B79" s="13" t="s">
        <v>26</v>
      </c>
      <c r="C79" s="9">
        <v>1</v>
      </c>
      <c r="D79" s="9">
        <v>13</v>
      </c>
      <c r="E79" s="10">
        <v>1322103</v>
      </c>
      <c r="F79" s="11">
        <v>240</v>
      </c>
      <c r="G79" s="12">
        <v>6</v>
      </c>
    </row>
    <row r="80" spans="1:7" s="38" customFormat="1" ht="22.5">
      <c r="A80" s="5"/>
      <c r="B80" s="13" t="s">
        <v>160</v>
      </c>
      <c r="C80" s="9">
        <v>1</v>
      </c>
      <c r="D80" s="9">
        <v>13</v>
      </c>
      <c r="E80" s="10" t="s">
        <v>161</v>
      </c>
      <c r="F80" s="11"/>
      <c r="G80" s="12">
        <f>G81</f>
        <v>6</v>
      </c>
    </row>
    <row r="81" spans="1:7" s="38" customFormat="1" ht="22.5">
      <c r="A81" s="5"/>
      <c r="B81" s="13" t="s">
        <v>24</v>
      </c>
      <c r="C81" s="9">
        <v>1</v>
      </c>
      <c r="D81" s="9">
        <v>13</v>
      </c>
      <c r="E81" s="10" t="s">
        <v>161</v>
      </c>
      <c r="F81" s="11">
        <v>200</v>
      </c>
      <c r="G81" s="12">
        <f>G82</f>
        <v>6</v>
      </c>
    </row>
    <row r="82" spans="1:7" s="38" customFormat="1" ht="22.5">
      <c r="A82" s="5"/>
      <c r="B82" s="13" t="s">
        <v>26</v>
      </c>
      <c r="C82" s="9">
        <v>1</v>
      </c>
      <c r="D82" s="9">
        <v>13</v>
      </c>
      <c r="E82" s="14" t="s">
        <v>161</v>
      </c>
      <c r="F82" s="11">
        <v>240</v>
      </c>
      <c r="G82" s="12">
        <v>6</v>
      </c>
    </row>
    <row r="83" spans="1:7" s="38" customFormat="1" ht="12">
      <c r="A83" s="5"/>
      <c r="B83" s="17" t="s">
        <v>47</v>
      </c>
      <c r="C83" s="9">
        <v>2</v>
      </c>
      <c r="D83" s="15" t="s">
        <v>48</v>
      </c>
      <c r="E83" s="10"/>
      <c r="F83" s="11"/>
      <c r="G83" s="12">
        <f>G84</f>
        <v>1600</v>
      </c>
    </row>
    <row r="84" spans="1:7" s="38" customFormat="1">
      <c r="A84" s="5"/>
      <c r="B84" s="19" t="s">
        <v>49</v>
      </c>
      <c r="C84" s="9">
        <v>2</v>
      </c>
      <c r="D84" s="9">
        <v>3</v>
      </c>
      <c r="E84" s="25"/>
      <c r="F84" s="11"/>
      <c r="G84" s="12">
        <f>G85</f>
        <v>1600</v>
      </c>
    </row>
    <row r="85" spans="1:7" s="38" customFormat="1" ht="12">
      <c r="A85" s="5"/>
      <c r="B85" s="13" t="s">
        <v>46</v>
      </c>
      <c r="C85" s="9">
        <v>2</v>
      </c>
      <c r="D85" s="9">
        <v>3</v>
      </c>
      <c r="E85" s="10">
        <v>5000000</v>
      </c>
      <c r="F85" s="11" t="s">
        <v>10</v>
      </c>
      <c r="G85" s="12">
        <f t="shared" ref="G85:G87" si="5">G86</f>
        <v>1600</v>
      </c>
    </row>
    <row r="86" spans="1:7" s="38" customFormat="1" ht="22.5">
      <c r="A86" s="5"/>
      <c r="B86" s="17" t="s">
        <v>124</v>
      </c>
      <c r="C86" s="9">
        <v>2</v>
      </c>
      <c r="D86" s="9">
        <v>3</v>
      </c>
      <c r="E86" s="14" t="s">
        <v>125</v>
      </c>
      <c r="F86" s="11"/>
      <c r="G86" s="12">
        <f>G87+G89</f>
        <v>1600</v>
      </c>
    </row>
    <row r="87" spans="1:7" s="38" customFormat="1" ht="45">
      <c r="A87" s="5"/>
      <c r="B87" s="13" t="s">
        <v>16</v>
      </c>
      <c r="C87" s="9">
        <v>2</v>
      </c>
      <c r="D87" s="9">
        <v>3</v>
      </c>
      <c r="E87" s="14" t="s">
        <v>125</v>
      </c>
      <c r="F87" s="11">
        <v>100</v>
      </c>
      <c r="G87" s="12">
        <f t="shared" si="5"/>
        <v>1569</v>
      </c>
    </row>
    <row r="88" spans="1:7" s="38" customFormat="1" ht="22.5">
      <c r="A88" s="5"/>
      <c r="B88" s="13" t="s">
        <v>18</v>
      </c>
      <c r="C88" s="9">
        <v>2</v>
      </c>
      <c r="D88" s="9">
        <v>3</v>
      </c>
      <c r="E88" s="14" t="s">
        <v>125</v>
      </c>
      <c r="F88" s="11">
        <v>120</v>
      </c>
      <c r="G88" s="12">
        <v>1569</v>
      </c>
    </row>
    <row r="89" spans="1:7" s="38" customFormat="1" ht="22.5">
      <c r="A89" s="5"/>
      <c r="B89" s="13" t="s">
        <v>24</v>
      </c>
      <c r="C89" s="9">
        <v>2</v>
      </c>
      <c r="D89" s="9">
        <v>3</v>
      </c>
      <c r="E89" s="14" t="s">
        <v>125</v>
      </c>
      <c r="F89" s="11">
        <v>200</v>
      </c>
      <c r="G89" s="12">
        <f>G90</f>
        <v>31</v>
      </c>
    </row>
    <row r="90" spans="1:7" s="38" customFormat="1" ht="22.5">
      <c r="A90" s="5"/>
      <c r="B90" s="13" t="s">
        <v>26</v>
      </c>
      <c r="C90" s="9">
        <v>2</v>
      </c>
      <c r="D90" s="9">
        <v>3</v>
      </c>
      <c r="E90" s="14" t="s">
        <v>125</v>
      </c>
      <c r="F90" s="11">
        <v>240</v>
      </c>
      <c r="G90" s="12">
        <v>31</v>
      </c>
    </row>
    <row r="91" spans="1:7" s="38" customFormat="1" ht="22.5">
      <c r="A91" s="5"/>
      <c r="B91" s="17" t="s">
        <v>51</v>
      </c>
      <c r="C91" s="9">
        <v>3</v>
      </c>
      <c r="D91" s="15" t="s">
        <v>48</v>
      </c>
      <c r="E91" s="10"/>
      <c r="F91" s="11" t="s">
        <v>10</v>
      </c>
      <c r="G91" s="12">
        <f>G92+G98+G106</f>
        <v>364.2</v>
      </c>
    </row>
    <row r="92" spans="1:7" s="38" customFormat="1" ht="12">
      <c r="A92" s="5"/>
      <c r="B92" s="17" t="s">
        <v>52</v>
      </c>
      <c r="C92" s="9">
        <v>3</v>
      </c>
      <c r="D92" s="9">
        <v>4</v>
      </c>
      <c r="E92" s="10"/>
      <c r="F92" s="11" t="s">
        <v>10</v>
      </c>
      <c r="G92" s="12">
        <f>G93</f>
        <v>235</v>
      </c>
    </row>
    <row r="93" spans="1:7" s="38" customFormat="1" ht="33.75">
      <c r="A93" s="5"/>
      <c r="B93" s="17" t="s">
        <v>44</v>
      </c>
      <c r="C93" s="9">
        <v>3</v>
      </c>
      <c r="D93" s="9">
        <v>4</v>
      </c>
      <c r="E93" s="10">
        <v>1300000</v>
      </c>
      <c r="F93" s="11"/>
      <c r="G93" s="12">
        <f t="shared" ref="G93:G94" si="6">G94</f>
        <v>235</v>
      </c>
    </row>
    <row r="94" spans="1:7" s="38" customFormat="1" ht="12">
      <c r="A94" s="5"/>
      <c r="B94" s="24" t="s">
        <v>53</v>
      </c>
      <c r="C94" s="9">
        <v>3</v>
      </c>
      <c r="D94" s="9">
        <v>4</v>
      </c>
      <c r="E94" s="10">
        <v>1310000</v>
      </c>
      <c r="F94" s="11"/>
      <c r="G94" s="12">
        <f t="shared" si="6"/>
        <v>235</v>
      </c>
    </row>
    <row r="95" spans="1:7" s="38" customFormat="1" ht="22.5">
      <c r="A95" s="5"/>
      <c r="B95" s="24" t="s">
        <v>126</v>
      </c>
      <c r="C95" s="9">
        <v>3</v>
      </c>
      <c r="D95" s="9">
        <v>4</v>
      </c>
      <c r="E95" s="10">
        <v>1315931</v>
      </c>
      <c r="F95" s="11"/>
      <c r="G95" s="12">
        <f>G96</f>
        <v>235</v>
      </c>
    </row>
    <row r="96" spans="1:7" s="38" customFormat="1" ht="22.5">
      <c r="A96" s="5"/>
      <c r="B96" s="13" t="s">
        <v>24</v>
      </c>
      <c r="C96" s="9">
        <v>3</v>
      </c>
      <c r="D96" s="9">
        <v>4</v>
      </c>
      <c r="E96" s="10">
        <v>1315931</v>
      </c>
      <c r="F96" s="11">
        <v>200</v>
      </c>
      <c r="G96" s="12">
        <f>G97</f>
        <v>235</v>
      </c>
    </row>
    <row r="97" spans="1:7" s="38" customFormat="1" ht="22.5">
      <c r="A97" s="5"/>
      <c r="B97" s="13" t="s">
        <v>26</v>
      </c>
      <c r="C97" s="9">
        <v>3</v>
      </c>
      <c r="D97" s="9">
        <v>4</v>
      </c>
      <c r="E97" s="10">
        <v>1315931</v>
      </c>
      <c r="F97" s="11">
        <v>240</v>
      </c>
      <c r="G97" s="12">
        <v>235</v>
      </c>
    </row>
    <row r="98" spans="1:7" s="38" customFormat="1" ht="22.5">
      <c r="A98" s="5"/>
      <c r="B98" s="17" t="s">
        <v>54</v>
      </c>
      <c r="C98" s="9">
        <v>3</v>
      </c>
      <c r="D98" s="9">
        <v>9</v>
      </c>
      <c r="E98" s="10"/>
      <c r="F98" s="11" t="s">
        <v>10</v>
      </c>
      <c r="G98" s="12">
        <f>G99</f>
        <v>100</v>
      </c>
    </row>
    <row r="99" spans="1:7" s="38" customFormat="1" ht="33.75">
      <c r="A99" s="5"/>
      <c r="B99" s="24" t="s">
        <v>31</v>
      </c>
      <c r="C99" s="9">
        <v>3</v>
      </c>
      <c r="D99" s="9">
        <v>9</v>
      </c>
      <c r="E99" s="10">
        <v>1400000</v>
      </c>
      <c r="F99" s="11" t="s">
        <v>10</v>
      </c>
      <c r="G99" s="12">
        <f>G101</f>
        <v>100</v>
      </c>
    </row>
    <row r="100" spans="1:7" s="38" customFormat="1" ht="33.75">
      <c r="A100" s="5"/>
      <c r="B100" s="24" t="s">
        <v>127</v>
      </c>
      <c r="C100" s="9">
        <v>3</v>
      </c>
      <c r="D100" s="9">
        <v>9</v>
      </c>
      <c r="E100" s="10">
        <v>1410000</v>
      </c>
      <c r="F100" s="11"/>
      <c r="G100" s="12">
        <f t="shared" ref="G100:G102" si="7">G101</f>
        <v>100</v>
      </c>
    </row>
    <row r="101" spans="1:7" s="38" customFormat="1" ht="45">
      <c r="A101" s="5"/>
      <c r="B101" s="24" t="s">
        <v>55</v>
      </c>
      <c r="C101" s="9">
        <v>3</v>
      </c>
      <c r="D101" s="9">
        <v>9</v>
      </c>
      <c r="E101" s="10">
        <v>1412108</v>
      </c>
      <c r="F101" s="11"/>
      <c r="G101" s="12">
        <f>G102+G104</f>
        <v>100</v>
      </c>
    </row>
    <row r="102" spans="1:7" s="38" customFormat="1" ht="22.5">
      <c r="A102" s="5"/>
      <c r="B102" s="13" t="s">
        <v>24</v>
      </c>
      <c r="C102" s="9">
        <v>3</v>
      </c>
      <c r="D102" s="9">
        <v>9</v>
      </c>
      <c r="E102" s="10">
        <v>1412108</v>
      </c>
      <c r="F102" s="11">
        <v>200</v>
      </c>
      <c r="G102" s="12">
        <f t="shared" si="7"/>
        <v>99</v>
      </c>
    </row>
    <row r="103" spans="1:7" s="38" customFormat="1" ht="22.5">
      <c r="A103" s="5"/>
      <c r="B103" s="13" t="s">
        <v>26</v>
      </c>
      <c r="C103" s="9">
        <v>3</v>
      </c>
      <c r="D103" s="9">
        <v>9</v>
      </c>
      <c r="E103" s="10">
        <v>1412108</v>
      </c>
      <c r="F103" s="11">
        <v>240</v>
      </c>
      <c r="G103" s="12">
        <v>99</v>
      </c>
    </row>
    <row r="104" spans="1:7" s="38" customFormat="1" ht="12">
      <c r="A104" s="5"/>
      <c r="B104" s="13" t="s">
        <v>103</v>
      </c>
      <c r="C104" s="9">
        <v>3</v>
      </c>
      <c r="D104" s="9">
        <v>9</v>
      </c>
      <c r="E104" s="10">
        <v>1412108</v>
      </c>
      <c r="F104" s="11">
        <v>300</v>
      </c>
      <c r="G104" s="12">
        <f>G105</f>
        <v>1</v>
      </c>
    </row>
    <row r="105" spans="1:7" s="38" customFormat="1" ht="12">
      <c r="A105" s="5"/>
      <c r="B105" s="13" t="s">
        <v>152</v>
      </c>
      <c r="C105" s="9">
        <v>3</v>
      </c>
      <c r="D105" s="9">
        <v>9</v>
      </c>
      <c r="E105" s="10">
        <v>1412108</v>
      </c>
      <c r="F105" s="11">
        <v>360</v>
      </c>
      <c r="G105" s="12">
        <v>1</v>
      </c>
    </row>
    <row r="106" spans="1:7" s="38" customFormat="1" ht="22.5">
      <c r="A106" s="5"/>
      <c r="B106" s="13" t="s">
        <v>175</v>
      </c>
      <c r="C106" s="9">
        <v>3</v>
      </c>
      <c r="D106" s="9">
        <v>14</v>
      </c>
      <c r="E106" s="10"/>
      <c r="F106" s="11"/>
      <c r="G106" s="12">
        <f>G107</f>
        <v>29.2</v>
      </c>
    </row>
    <row r="107" spans="1:7" s="38" customFormat="1" ht="33.75">
      <c r="A107" s="5"/>
      <c r="B107" s="17" t="s">
        <v>44</v>
      </c>
      <c r="C107" s="9">
        <v>3</v>
      </c>
      <c r="D107" s="9">
        <v>14</v>
      </c>
      <c r="E107" s="10">
        <v>1300000</v>
      </c>
      <c r="F107" s="11"/>
      <c r="G107" s="12">
        <f>G108</f>
        <v>29.2</v>
      </c>
    </row>
    <row r="108" spans="1:7" s="38" customFormat="1" ht="12">
      <c r="A108" s="5"/>
      <c r="B108" s="24" t="s">
        <v>53</v>
      </c>
      <c r="C108" s="9">
        <v>3</v>
      </c>
      <c r="D108" s="9">
        <v>14</v>
      </c>
      <c r="E108" s="10">
        <v>1310000</v>
      </c>
      <c r="F108" s="11"/>
      <c r="G108" s="12">
        <f>G109+G112</f>
        <v>29.2</v>
      </c>
    </row>
    <row r="109" spans="1:7" s="38" customFormat="1" ht="56.25">
      <c r="A109" s="5"/>
      <c r="B109" s="13" t="s">
        <v>176</v>
      </c>
      <c r="C109" s="9">
        <v>3</v>
      </c>
      <c r="D109" s="9">
        <v>14</v>
      </c>
      <c r="E109" s="10">
        <v>1315412</v>
      </c>
      <c r="F109" s="11"/>
      <c r="G109" s="12">
        <f>G110</f>
        <v>20.399999999999999</v>
      </c>
    </row>
    <row r="110" spans="1:7" s="38" customFormat="1" ht="22.5">
      <c r="A110" s="5"/>
      <c r="B110" s="13" t="s">
        <v>24</v>
      </c>
      <c r="C110" s="9">
        <v>3</v>
      </c>
      <c r="D110" s="9">
        <v>14</v>
      </c>
      <c r="E110" s="10">
        <v>1315412</v>
      </c>
      <c r="F110" s="11">
        <v>200</v>
      </c>
      <c r="G110" s="12">
        <f>G111</f>
        <v>20.399999999999999</v>
      </c>
    </row>
    <row r="111" spans="1:7" s="38" customFormat="1" ht="22.5">
      <c r="A111" s="5"/>
      <c r="B111" s="13" t="s">
        <v>26</v>
      </c>
      <c r="C111" s="9">
        <v>3</v>
      </c>
      <c r="D111" s="9">
        <v>14</v>
      </c>
      <c r="E111" s="10">
        <v>1315412</v>
      </c>
      <c r="F111" s="11">
        <v>240</v>
      </c>
      <c r="G111" s="12">
        <v>20.399999999999999</v>
      </c>
    </row>
    <row r="112" spans="1:7" s="38" customFormat="1" ht="22.5">
      <c r="A112" s="5"/>
      <c r="B112" s="17" t="s">
        <v>168</v>
      </c>
      <c r="C112" s="9">
        <v>3</v>
      </c>
      <c r="D112" s="9">
        <v>14</v>
      </c>
      <c r="E112" s="10">
        <v>1317060</v>
      </c>
      <c r="F112" s="11"/>
      <c r="G112" s="12">
        <f>G113</f>
        <v>8.8000000000000007</v>
      </c>
    </row>
    <row r="113" spans="1:7" s="38" customFormat="1" ht="22.5">
      <c r="A113" s="5"/>
      <c r="B113" s="13" t="s">
        <v>24</v>
      </c>
      <c r="C113" s="9">
        <v>3</v>
      </c>
      <c r="D113" s="9">
        <v>14</v>
      </c>
      <c r="E113" s="10">
        <v>1317060</v>
      </c>
      <c r="F113" s="11">
        <v>200</v>
      </c>
      <c r="G113" s="12">
        <f>G114</f>
        <v>8.8000000000000007</v>
      </c>
    </row>
    <row r="114" spans="1:7" s="38" customFormat="1" ht="22.5">
      <c r="A114" s="5"/>
      <c r="B114" s="13" t="s">
        <v>26</v>
      </c>
      <c r="C114" s="9">
        <v>3</v>
      </c>
      <c r="D114" s="9">
        <v>14</v>
      </c>
      <c r="E114" s="10">
        <v>1317060</v>
      </c>
      <c r="F114" s="11">
        <v>240</v>
      </c>
      <c r="G114" s="12">
        <v>8.8000000000000007</v>
      </c>
    </row>
    <row r="115" spans="1:7" s="38" customFormat="1" ht="12">
      <c r="A115" s="5"/>
      <c r="B115" s="17" t="s">
        <v>56</v>
      </c>
      <c r="C115" s="15" t="s">
        <v>57</v>
      </c>
      <c r="D115" s="15" t="s">
        <v>48</v>
      </c>
      <c r="E115" s="10"/>
      <c r="F115" s="11" t="s">
        <v>10</v>
      </c>
      <c r="G115" s="12">
        <f>G116+G128+G134+G140+G146</f>
        <v>13777.6</v>
      </c>
    </row>
    <row r="116" spans="1:7" s="38" customFormat="1" ht="12">
      <c r="A116" s="5"/>
      <c r="B116" s="17" t="s">
        <v>58</v>
      </c>
      <c r="C116" s="15" t="s">
        <v>57</v>
      </c>
      <c r="D116" s="15" t="s">
        <v>59</v>
      </c>
      <c r="E116" s="10"/>
      <c r="F116" s="11" t="s">
        <v>10</v>
      </c>
      <c r="G116" s="12">
        <f t="shared" ref="G116:G117" si="8">G117</f>
        <v>5815.2999999999993</v>
      </c>
    </row>
    <row r="117" spans="1:7" s="38" customFormat="1" ht="22.5">
      <c r="A117" s="5"/>
      <c r="B117" s="17" t="s">
        <v>60</v>
      </c>
      <c r="C117" s="15" t="s">
        <v>57</v>
      </c>
      <c r="D117" s="15" t="s">
        <v>59</v>
      </c>
      <c r="E117" s="10">
        <v>700000</v>
      </c>
      <c r="F117" s="11"/>
      <c r="G117" s="12">
        <f t="shared" si="8"/>
        <v>5815.2999999999993</v>
      </c>
    </row>
    <row r="118" spans="1:7" s="38" customFormat="1" ht="12">
      <c r="A118" s="5"/>
      <c r="B118" s="24" t="s">
        <v>61</v>
      </c>
      <c r="C118" s="15" t="s">
        <v>57</v>
      </c>
      <c r="D118" s="15" t="s">
        <v>59</v>
      </c>
      <c r="E118" s="10">
        <v>710000</v>
      </c>
      <c r="F118" s="11"/>
      <c r="G118" s="12">
        <f>G119+G122+G126</f>
        <v>5815.2999999999993</v>
      </c>
    </row>
    <row r="119" spans="1:7" s="38" customFormat="1" ht="45">
      <c r="A119" s="5"/>
      <c r="B119" s="24" t="s">
        <v>162</v>
      </c>
      <c r="C119" s="15" t="s">
        <v>57</v>
      </c>
      <c r="D119" s="15" t="s">
        <v>59</v>
      </c>
      <c r="E119" s="30" t="s">
        <v>163</v>
      </c>
      <c r="F119" s="11"/>
      <c r="G119" s="12">
        <f>G120</f>
        <v>80</v>
      </c>
    </row>
    <row r="120" spans="1:7" s="38" customFormat="1" ht="45">
      <c r="A120" s="5"/>
      <c r="B120" s="24" t="s">
        <v>16</v>
      </c>
      <c r="C120" s="15" t="s">
        <v>57</v>
      </c>
      <c r="D120" s="15" t="s">
        <v>59</v>
      </c>
      <c r="E120" s="30" t="s">
        <v>163</v>
      </c>
      <c r="F120" s="11">
        <v>100</v>
      </c>
      <c r="G120" s="12">
        <f>G121</f>
        <v>80</v>
      </c>
    </row>
    <row r="121" spans="1:7" s="38" customFormat="1" ht="12">
      <c r="A121" s="5"/>
      <c r="B121" s="13" t="s">
        <v>38</v>
      </c>
      <c r="C121" s="9" t="s">
        <v>57</v>
      </c>
      <c r="D121" s="9" t="s">
        <v>59</v>
      </c>
      <c r="E121" s="10" t="s">
        <v>163</v>
      </c>
      <c r="F121" s="11">
        <v>110</v>
      </c>
      <c r="G121" s="12">
        <v>80</v>
      </c>
    </row>
    <row r="122" spans="1:7" s="38" customFormat="1" ht="56.25">
      <c r="A122" s="5"/>
      <c r="B122" s="24" t="s">
        <v>153</v>
      </c>
      <c r="C122" s="15" t="s">
        <v>57</v>
      </c>
      <c r="D122" s="15" t="s">
        <v>59</v>
      </c>
      <c r="E122" s="10">
        <v>715604</v>
      </c>
      <c r="F122" s="11"/>
      <c r="G122" s="12">
        <f>G123</f>
        <v>4443.2</v>
      </c>
    </row>
    <row r="123" spans="1:7" s="38" customFormat="1" ht="45">
      <c r="A123" s="5"/>
      <c r="B123" s="24" t="s">
        <v>16</v>
      </c>
      <c r="C123" s="15" t="s">
        <v>57</v>
      </c>
      <c r="D123" s="15" t="s">
        <v>59</v>
      </c>
      <c r="E123" s="10">
        <v>715604</v>
      </c>
      <c r="F123" s="11">
        <v>100</v>
      </c>
      <c r="G123" s="12">
        <f>G124</f>
        <v>4443.2</v>
      </c>
    </row>
    <row r="124" spans="1:7" s="38" customFormat="1" ht="12">
      <c r="A124" s="5"/>
      <c r="B124" s="13" t="s">
        <v>38</v>
      </c>
      <c r="C124" s="9" t="s">
        <v>57</v>
      </c>
      <c r="D124" s="9" t="s">
        <v>59</v>
      </c>
      <c r="E124" s="10">
        <v>715604</v>
      </c>
      <c r="F124" s="11">
        <v>110</v>
      </c>
      <c r="G124" s="12">
        <v>4443.2</v>
      </c>
    </row>
    <row r="125" spans="1:7" s="38" customFormat="1" ht="22.5">
      <c r="A125" s="5"/>
      <c r="B125" s="13" t="s">
        <v>91</v>
      </c>
      <c r="C125" s="15" t="s">
        <v>57</v>
      </c>
      <c r="D125" s="15" t="s">
        <v>59</v>
      </c>
      <c r="E125" s="10">
        <v>717061</v>
      </c>
      <c r="F125" s="11"/>
      <c r="G125" s="12">
        <f>G126</f>
        <v>1292.0999999999999</v>
      </c>
    </row>
    <row r="126" spans="1:7" s="38" customFormat="1" ht="45">
      <c r="A126" s="5"/>
      <c r="B126" s="13" t="s">
        <v>16</v>
      </c>
      <c r="C126" s="15" t="s">
        <v>57</v>
      </c>
      <c r="D126" s="15" t="s">
        <v>59</v>
      </c>
      <c r="E126" s="10">
        <v>717061</v>
      </c>
      <c r="F126" s="11">
        <v>100</v>
      </c>
      <c r="G126" s="12">
        <f>G127</f>
        <v>1292.0999999999999</v>
      </c>
    </row>
    <row r="127" spans="1:7" s="38" customFormat="1" ht="12">
      <c r="A127" s="5"/>
      <c r="B127" s="13" t="s">
        <v>38</v>
      </c>
      <c r="C127" s="15" t="s">
        <v>57</v>
      </c>
      <c r="D127" s="15" t="s">
        <v>59</v>
      </c>
      <c r="E127" s="10">
        <v>717061</v>
      </c>
      <c r="F127" s="11">
        <v>110</v>
      </c>
      <c r="G127" s="12">
        <v>1292.0999999999999</v>
      </c>
    </row>
    <row r="128" spans="1:7" s="38" customFormat="1" ht="12">
      <c r="A128" s="5"/>
      <c r="B128" s="17" t="s">
        <v>62</v>
      </c>
      <c r="C128" s="15" t="s">
        <v>57</v>
      </c>
      <c r="D128" s="15" t="s">
        <v>63</v>
      </c>
      <c r="E128" s="10"/>
      <c r="F128" s="11" t="s">
        <v>10</v>
      </c>
      <c r="G128" s="12">
        <f t="shared" ref="G128:G132" si="9">G129</f>
        <v>1809.7</v>
      </c>
    </row>
    <row r="129" spans="1:7" s="38" customFormat="1" ht="33.75">
      <c r="A129" s="5"/>
      <c r="B129" s="17" t="s">
        <v>64</v>
      </c>
      <c r="C129" s="15" t="s">
        <v>57</v>
      </c>
      <c r="D129" s="15" t="s">
        <v>63</v>
      </c>
      <c r="E129" s="10">
        <v>1800000</v>
      </c>
      <c r="F129" s="11"/>
      <c r="G129" s="12">
        <f t="shared" si="9"/>
        <v>1809.7</v>
      </c>
    </row>
    <row r="130" spans="1:7" s="38" customFormat="1" ht="12">
      <c r="A130" s="5"/>
      <c r="B130" s="13" t="s">
        <v>65</v>
      </c>
      <c r="C130" s="15" t="s">
        <v>57</v>
      </c>
      <c r="D130" s="15" t="s">
        <v>63</v>
      </c>
      <c r="E130" s="10">
        <v>1820000</v>
      </c>
      <c r="F130" s="11"/>
      <c r="G130" s="12">
        <f t="shared" si="9"/>
        <v>1809.7</v>
      </c>
    </row>
    <row r="131" spans="1:7" s="38" customFormat="1" ht="33.75">
      <c r="A131" s="5"/>
      <c r="B131" s="13" t="s">
        <v>66</v>
      </c>
      <c r="C131" s="15" t="s">
        <v>57</v>
      </c>
      <c r="D131" s="15" t="s">
        <v>63</v>
      </c>
      <c r="E131" s="10">
        <v>1822129</v>
      </c>
      <c r="F131" s="11"/>
      <c r="G131" s="12">
        <f t="shared" si="9"/>
        <v>1809.7</v>
      </c>
    </row>
    <row r="132" spans="1:7" s="38" customFormat="1" ht="12">
      <c r="A132" s="5"/>
      <c r="B132" s="13" t="s">
        <v>28</v>
      </c>
      <c r="C132" s="15" t="s">
        <v>57</v>
      </c>
      <c r="D132" s="15" t="s">
        <v>63</v>
      </c>
      <c r="E132" s="10">
        <v>1822129</v>
      </c>
      <c r="F132" s="11">
        <v>800</v>
      </c>
      <c r="G132" s="12">
        <f t="shared" si="9"/>
        <v>1809.7</v>
      </c>
    </row>
    <row r="133" spans="1:7" s="38" customFormat="1" ht="22.5">
      <c r="A133" s="5"/>
      <c r="B133" s="13" t="s">
        <v>67</v>
      </c>
      <c r="C133" s="15" t="s">
        <v>57</v>
      </c>
      <c r="D133" s="15" t="s">
        <v>63</v>
      </c>
      <c r="E133" s="10">
        <v>1822129</v>
      </c>
      <c r="F133" s="11">
        <v>810</v>
      </c>
      <c r="G133" s="12">
        <v>1809.7</v>
      </c>
    </row>
    <row r="134" spans="1:7" s="38" customFormat="1" ht="12">
      <c r="A134" s="5"/>
      <c r="B134" s="17" t="s">
        <v>68</v>
      </c>
      <c r="C134" s="15" t="s">
        <v>57</v>
      </c>
      <c r="D134" s="15" t="s">
        <v>69</v>
      </c>
      <c r="E134" s="10"/>
      <c r="F134" s="11" t="s">
        <v>10</v>
      </c>
      <c r="G134" s="12">
        <f>G135</f>
        <v>4709.7</v>
      </c>
    </row>
    <row r="135" spans="1:7" s="38" customFormat="1" ht="33.75">
      <c r="A135" s="5"/>
      <c r="B135" s="17" t="s">
        <v>64</v>
      </c>
      <c r="C135" s="15" t="s">
        <v>57</v>
      </c>
      <c r="D135" s="15" t="s">
        <v>69</v>
      </c>
      <c r="E135" s="10">
        <v>1800000</v>
      </c>
      <c r="F135" s="11" t="s">
        <v>10</v>
      </c>
      <c r="G135" s="12">
        <f t="shared" ref="G135:G138" si="10">G136</f>
        <v>4709.7</v>
      </c>
    </row>
    <row r="136" spans="1:7" s="38" customFormat="1" ht="12">
      <c r="A136" s="5"/>
      <c r="B136" s="24" t="s">
        <v>70</v>
      </c>
      <c r="C136" s="15" t="s">
        <v>57</v>
      </c>
      <c r="D136" s="15" t="s">
        <v>69</v>
      </c>
      <c r="E136" s="10">
        <v>1860000</v>
      </c>
      <c r="F136" s="11"/>
      <c r="G136" s="12">
        <f t="shared" si="10"/>
        <v>4709.7</v>
      </c>
    </row>
    <row r="137" spans="1:7" s="38" customFormat="1" ht="33.75">
      <c r="A137" s="5"/>
      <c r="B137" s="17" t="s">
        <v>66</v>
      </c>
      <c r="C137" s="15" t="s">
        <v>57</v>
      </c>
      <c r="D137" s="15" t="s">
        <v>69</v>
      </c>
      <c r="E137" s="10">
        <v>1862108</v>
      </c>
      <c r="F137" s="11"/>
      <c r="G137" s="12">
        <f t="shared" si="10"/>
        <v>4709.7</v>
      </c>
    </row>
    <row r="138" spans="1:7" s="38" customFormat="1" ht="22.5">
      <c r="A138" s="5"/>
      <c r="B138" s="13" t="s">
        <v>24</v>
      </c>
      <c r="C138" s="15" t="s">
        <v>57</v>
      </c>
      <c r="D138" s="15" t="s">
        <v>69</v>
      </c>
      <c r="E138" s="10">
        <v>1862108</v>
      </c>
      <c r="F138" s="11" t="s">
        <v>25</v>
      </c>
      <c r="G138" s="12">
        <f t="shared" si="10"/>
        <v>4709.7</v>
      </c>
    </row>
    <row r="139" spans="1:7" s="38" customFormat="1" ht="22.5">
      <c r="A139" s="5"/>
      <c r="B139" s="13" t="s">
        <v>26</v>
      </c>
      <c r="C139" s="15" t="s">
        <v>57</v>
      </c>
      <c r="D139" s="15" t="s">
        <v>69</v>
      </c>
      <c r="E139" s="10">
        <v>1862108</v>
      </c>
      <c r="F139" s="11" t="s">
        <v>27</v>
      </c>
      <c r="G139" s="12">
        <v>4709.7</v>
      </c>
    </row>
    <row r="140" spans="1:7" s="38" customFormat="1" ht="12">
      <c r="A140" s="5"/>
      <c r="B140" s="17" t="s">
        <v>71</v>
      </c>
      <c r="C140" s="15" t="s">
        <v>57</v>
      </c>
      <c r="D140" s="15" t="s">
        <v>72</v>
      </c>
      <c r="E140" s="10"/>
      <c r="F140" s="11" t="s">
        <v>10</v>
      </c>
      <c r="G140" s="12">
        <f t="shared" ref="G140:G141" si="11">G141</f>
        <v>890.7</v>
      </c>
    </row>
    <row r="141" spans="1:7" s="38" customFormat="1" ht="22.5">
      <c r="A141" s="5"/>
      <c r="B141" s="24" t="s">
        <v>73</v>
      </c>
      <c r="C141" s="15" t="s">
        <v>57</v>
      </c>
      <c r="D141" s="15" t="s">
        <v>72</v>
      </c>
      <c r="E141" s="10">
        <v>1700000</v>
      </c>
      <c r="F141" s="11" t="s">
        <v>10</v>
      </c>
      <c r="G141" s="12">
        <f t="shared" si="11"/>
        <v>890.7</v>
      </c>
    </row>
    <row r="142" spans="1:7" s="38" customFormat="1" ht="22.5">
      <c r="A142" s="5"/>
      <c r="B142" s="24" t="s">
        <v>74</v>
      </c>
      <c r="C142" s="15" t="s">
        <v>57</v>
      </c>
      <c r="D142" s="15" t="s">
        <v>72</v>
      </c>
      <c r="E142" s="10">
        <v>1710000</v>
      </c>
      <c r="F142" s="16"/>
      <c r="G142" s="12">
        <f>G143</f>
        <v>890.7</v>
      </c>
    </row>
    <row r="143" spans="1:7" s="38" customFormat="1">
      <c r="A143" s="5"/>
      <c r="B143" s="24" t="s">
        <v>128</v>
      </c>
      <c r="C143" s="15" t="s">
        <v>57</v>
      </c>
      <c r="D143" s="15" t="s">
        <v>72</v>
      </c>
      <c r="E143" s="10">
        <v>1712128</v>
      </c>
      <c r="F143" s="16"/>
      <c r="G143" s="12">
        <f>G144</f>
        <v>890.7</v>
      </c>
    </row>
    <row r="144" spans="1:7" s="38" customFormat="1" ht="22.5">
      <c r="A144" s="5"/>
      <c r="B144" s="13" t="s">
        <v>24</v>
      </c>
      <c r="C144" s="15" t="s">
        <v>57</v>
      </c>
      <c r="D144" s="15" t="s">
        <v>72</v>
      </c>
      <c r="E144" s="10">
        <v>1712128</v>
      </c>
      <c r="F144" s="11" t="s">
        <v>25</v>
      </c>
      <c r="G144" s="12">
        <f>G145</f>
        <v>890.7</v>
      </c>
    </row>
    <row r="145" spans="1:7" s="38" customFormat="1" ht="22.5">
      <c r="A145" s="5"/>
      <c r="B145" s="13" t="s">
        <v>26</v>
      </c>
      <c r="C145" s="15" t="s">
        <v>57</v>
      </c>
      <c r="D145" s="15" t="s">
        <v>72</v>
      </c>
      <c r="E145" s="10">
        <v>1712128</v>
      </c>
      <c r="F145" s="11" t="s">
        <v>27</v>
      </c>
      <c r="G145" s="12">
        <v>890.7</v>
      </c>
    </row>
    <row r="146" spans="1:7" s="38" customFormat="1" ht="12">
      <c r="A146" s="5"/>
      <c r="B146" s="13" t="s">
        <v>164</v>
      </c>
      <c r="C146" s="15" t="s">
        <v>57</v>
      </c>
      <c r="D146" s="15" t="s">
        <v>165</v>
      </c>
      <c r="E146" s="10"/>
      <c r="F146" s="11"/>
      <c r="G146" s="12">
        <f>G147</f>
        <v>552.20000000000005</v>
      </c>
    </row>
    <row r="147" spans="1:7" s="38" customFormat="1" ht="22.5">
      <c r="A147" s="5"/>
      <c r="B147" s="13" t="s">
        <v>166</v>
      </c>
      <c r="C147" s="15" t="s">
        <v>57</v>
      </c>
      <c r="D147" s="15" t="s">
        <v>165</v>
      </c>
      <c r="E147" s="10">
        <v>2800000</v>
      </c>
      <c r="F147" s="11"/>
      <c r="G147" s="12">
        <f>G148+G151</f>
        <v>552.20000000000005</v>
      </c>
    </row>
    <row r="148" spans="1:7" s="38" customFormat="1" ht="33.75">
      <c r="A148" s="5"/>
      <c r="B148" s="13" t="s">
        <v>167</v>
      </c>
      <c r="C148" s="15" t="s">
        <v>57</v>
      </c>
      <c r="D148" s="15" t="s">
        <v>165</v>
      </c>
      <c r="E148" s="10">
        <v>2805641</v>
      </c>
      <c r="F148" s="11"/>
      <c r="G148" s="12">
        <f>G149</f>
        <v>541.20000000000005</v>
      </c>
    </row>
    <row r="149" spans="1:7" s="38" customFormat="1" ht="22.5">
      <c r="A149" s="5"/>
      <c r="B149" s="13" t="s">
        <v>24</v>
      </c>
      <c r="C149" s="15" t="s">
        <v>57</v>
      </c>
      <c r="D149" s="15" t="s">
        <v>165</v>
      </c>
      <c r="E149" s="10">
        <v>2805641</v>
      </c>
      <c r="F149" s="11" t="s">
        <v>25</v>
      </c>
      <c r="G149" s="12">
        <f>G150</f>
        <v>541.20000000000005</v>
      </c>
    </row>
    <row r="150" spans="1:7" s="38" customFormat="1" ht="22.5">
      <c r="A150" s="5"/>
      <c r="B150" s="13" t="s">
        <v>26</v>
      </c>
      <c r="C150" s="15" t="s">
        <v>57</v>
      </c>
      <c r="D150" s="15" t="s">
        <v>165</v>
      </c>
      <c r="E150" s="10">
        <v>2805641</v>
      </c>
      <c r="F150" s="11" t="s">
        <v>27</v>
      </c>
      <c r="G150" s="12">
        <v>541.20000000000005</v>
      </c>
    </row>
    <row r="151" spans="1:7" s="38" customFormat="1" ht="22.5">
      <c r="A151" s="5"/>
      <c r="B151" s="13" t="s">
        <v>168</v>
      </c>
      <c r="C151" s="15" t="s">
        <v>57</v>
      </c>
      <c r="D151" s="15" t="s">
        <v>165</v>
      </c>
      <c r="E151" s="10" t="s">
        <v>169</v>
      </c>
      <c r="F151" s="11"/>
      <c r="G151" s="12">
        <f>G152</f>
        <v>11</v>
      </c>
    </row>
    <row r="152" spans="1:7" s="38" customFormat="1" ht="22.5">
      <c r="A152" s="5"/>
      <c r="B152" s="13" t="s">
        <v>24</v>
      </c>
      <c r="C152" s="15" t="s">
        <v>57</v>
      </c>
      <c r="D152" s="15" t="s">
        <v>165</v>
      </c>
      <c r="E152" s="10" t="s">
        <v>169</v>
      </c>
      <c r="F152" s="11" t="s">
        <v>25</v>
      </c>
      <c r="G152" s="12">
        <f>G153</f>
        <v>11</v>
      </c>
    </row>
    <row r="153" spans="1:7" s="38" customFormat="1" ht="22.5">
      <c r="A153" s="5"/>
      <c r="B153" s="13" t="s">
        <v>26</v>
      </c>
      <c r="C153" s="15" t="s">
        <v>57</v>
      </c>
      <c r="D153" s="15" t="s">
        <v>165</v>
      </c>
      <c r="E153" s="14" t="s">
        <v>169</v>
      </c>
      <c r="F153" s="11" t="s">
        <v>27</v>
      </c>
      <c r="G153" s="12">
        <v>11</v>
      </c>
    </row>
    <row r="154" spans="1:7" s="38" customFormat="1" ht="12">
      <c r="A154" s="5"/>
      <c r="B154" s="17" t="s">
        <v>75</v>
      </c>
      <c r="C154" s="15" t="s">
        <v>76</v>
      </c>
      <c r="D154" s="15" t="s">
        <v>48</v>
      </c>
      <c r="E154" s="10"/>
      <c r="F154" s="11"/>
      <c r="G154" s="12">
        <f>G155+G170+G196</f>
        <v>21659.5</v>
      </c>
    </row>
    <row r="155" spans="1:7" s="38" customFormat="1" ht="12">
      <c r="A155" s="5"/>
      <c r="B155" s="17" t="s">
        <v>77</v>
      </c>
      <c r="C155" s="15" t="s">
        <v>76</v>
      </c>
      <c r="D155" s="15" t="s">
        <v>59</v>
      </c>
      <c r="E155" s="10"/>
      <c r="F155" s="11"/>
      <c r="G155" s="12">
        <f>G156</f>
        <v>2252.9</v>
      </c>
    </row>
    <row r="156" spans="1:7" s="38" customFormat="1" ht="33.75">
      <c r="A156" s="5"/>
      <c r="B156" s="24" t="s">
        <v>78</v>
      </c>
      <c r="C156" s="15" t="s">
        <v>76</v>
      </c>
      <c r="D156" s="15" t="s">
        <v>59</v>
      </c>
      <c r="E156" s="11">
        <v>1200000</v>
      </c>
      <c r="F156" s="12"/>
      <c r="G156" s="12">
        <f>G157+G163</f>
        <v>2252.9</v>
      </c>
    </row>
    <row r="157" spans="1:7" s="38" customFormat="1" ht="22.5">
      <c r="A157" s="5"/>
      <c r="B157" s="24" t="s">
        <v>79</v>
      </c>
      <c r="C157" s="15" t="s">
        <v>76</v>
      </c>
      <c r="D157" s="15" t="s">
        <v>59</v>
      </c>
      <c r="E157" s="11">
        <v>1210000</v>
      </c>
      <c r="F157" s="12"/>
      <c r="G157" s="12">
        <f>G158</f>
        <v>2252.9</v>
      </c>
    </row>
    <row r="158" spans="1:7" s="38" customFormat="1" ht="45">
      <c r="A158" s="5"/>
      <c r="B158" s="24" t="s">
        <v>82</v>
      </c>
      <c r="C158" s="15" t="s">
        <v>76</v>
      </c>
      <c r="D158" s="15" t="s">
        <v>59</v>
      </c>
      <c r="E158" s="11">
        <v>1212108</v>
      </c>
      <c r="F158" s="12"/>
      <c r="G158" s="12">
        <f>G159+G161</f>
        <v>2252.9</v>
      </c>
    </row>
    <row r="159" spans="1:7" s="38" customFormat="1" ht="22.5">
      <c r="A159" s="5"/>
      <c r="B159" s="13" t="s">
        <v>24</v>
      </c>
      <c r="C159" s="15" t="s">
        <v>76</v>
      </c>
      <c r="D159" s="15" t="s">
        <v>59</v>
      </c>
      <c r="E159" s="11">
        <v>1212108</v>
      </c>
      <c r="F159" s="11">
        <v>200</v>
      </c>
      <c r="G159" s="12">
        <f>G160</f>
        <v>2126.9</v>
      </c>
    </row>
    <row r="160" spans="1:7" s="38" customFormat="1" ht="22.5">
      <c r="A160" s="5"/>
      <c r="B160" s="13" t="s">
        <v>26</v>
      </c>
      <c r="C160" s="15" t="s">
        <v>76</v>
      </c>
      <c r="D160" s="15" t="s">
        <v>59</v>
      </c>
      <c r="E160" s="11">
        <v>1212108</v>
      </c>
      <c r="F160" s="11">
        <v>240</v>
      </c>
      <c r="G160" s="12">
        <v>2126.9</v>
      </c>
    </row>
    <row r="161" spans="1:7" s="38" customFormat="1" ht="12">
      <c r="A161" s="5"/>
      <c r="B161" s="13" t="s">
        <v>28</v>
      </c>
      <c r="C161" s="15" t="s">
        <v>76</v>
      </c>
      <c r="D161" s="15" t="s">
        <v>59</v>
      </c>
      <c r="E161" s="11">
        <v>1212108</v>
      </c>
      <c r="F161" s="11">
        <v>800</v>
      </c>
      <c r="G161" s="12">
        <f>G162</f>
        <v>126</v>
      </c>
    </row>
    <row r="162" spans="1:7" s="38" customFormat="1" ht="22.5">
      <c r="A162" s="5"/>
      <c r="B162" s="13" t="s">
        <v>67</v>
      </c>
      <c r="C162" s="15" t="s">
        <v>76</v>
      </c>
      <c r="D162" s="15" t="s">
        <v>59</v>
      </c>
      <c r="E162" s="11">
        <v>1212108</v>
      </c>
      <c r="F162" s="11">
        <v>810</v>
      </c>
      <c r="G162" s="12">
        <v>126</v>
      </c>
    </row>
    <row r="163" spans="1:7" s="38" customFormat="1" ht="22.5" hidden="1">
      <c r="A163" s="5"/>
      <c r="B163" s="17" t="s">
        <v>158</v>
      </c>
      <c r="C163" s="15" t="s">
        <v>76</v>
      </c>
      <c r="D163" s="15" t="s">
        <v>59</v>
      </c>
      <c r="E163" s="11">
        <v>1220000</v>
      </c>
      <c r="F163" s="11"/>
      <c r="G163" s="12">
        <f>G164+G167</f>
        <v>0</v>
      </c>
    </row>
    <row r="164" spans="1:7" s="38" customFormat="1" ht="33.75" hidden="1">
      <c r="A164" s="5"/>
      <c r="B164" s="17" t="s">
        <v>167</v>
      </c>
      <c r="C164" s="15" t="s">
        <v>76</v>
      </c>
      <c r="D164" s="15" t="s">
        <v>59</v>
      </c>
      <c r="E164" s="11">
        <v>1225641</v>
      </c>
      <c r="F164" s="11"/>
      <c r="G164" s="12">
        <f>G165</f>
        <v>0</v>
      </c>
    </row>
    <row r="165" spans="1:7" s="38" customFormat="1" ht="12" hidden="1">
      <c r="A165" s="5"/>
      <c r="B165" s="13" t="s">
        <v>28</v>
      </c>
      <c r="C165" s="15" t="s">
        <v>76</v>
      </c>
      <c r="D165" s="15" t="s">
        <v>59</v>
      </c>
      <c r="E165" s="11">
        <v>1225641</v>
      </c>
      <c r="F165" s="11">
        <v>800</v>
      </c>
      <c r="G165" s="12">
        <f>G166</f>
        <v>0</v>
      </c>
    </row>
    <row r="166" spans="1:7" s="38" customFormat="1" ht="22.5" hidden="1">
      <c r="A166" s="5"/>
      <c r="B166" s="13" t="s">
        <v>67</v>
      </c>
      <c r="C166" s="15" t="s">
        <v>76</v>
      </c>
      <c r="D166" s="15" t="s">
        <v>59</v>
      </c>
      <c r="E166" s="11">
        <v>1225641</v>
      </c>
      <c r="F166" s="11">
        <v>810</v>
      </c>
      <c r="G166" s="12"/>
    </row>
    <row r="167" spans="1:7" s="38" customFormat="1" ht="22.5" hidden="1">
      <c r="A167" s="5"/>
      <c r="B167" s="17" t="s">
        <v>168</v>
      </c>
      <c r="C167" s="15" t="s">
        <v>76</v>
      </c>
      <c r="D167" s="15" t="s">
        <v>59</v>
      </c>
      <c r="E167" s="11">
        <v>1227060</v>
      </c>
      <c r="F167" s="11"/>
      <c r="G167" s="12">
        <f>G168</f>
        <v>0</v>
      </c>
    </row>
    <row r="168" spans="1:7" s="38" customFormat="1" ht="12" hidden="1">
      <c r="A168" s="5"/>
      <c r="B168" s="13" t="s">
        <v>28</v>
      </c>
      <c r="C168" s="15" t="s">
        <v>76</v>
      </c>
      <c r="D168" s="15" t="s">
        <v>59</v>
      </c>
      <c r="E168" s="11">
        <v>1227060</v>
      </c>
      <c r="F168" s="11">
        <v>800</v>
      </c>
      <c r="G168" s="12">
        <f>G169</f>
        <v>0</v>
      </c>
    </row>
    <row r="169" spans="1:7" s="38" customFormat="1" ht="22.5" hidden="1">
      <c r="A169" s="5"/>
      <c r="B169" s="13" t="s">
        <v>67</v>
      </c>
      <c r="C169" s="15" t="s">
        <v>76</v>
      </c>
      <c r="D169" s="15" t="s">
        <v>59</v>
      </c>
      <c r="E169" s="11">
        <v>1227060</v>
      </c>
      <c r="F169" s="11">
        <v>810</v>
      </c>
      <c r="G169" s="12"/>
    </row>
    <row r="170" spans="1:7" s="38" customFormat="1" ht="12">
      <c r="A170" s="5"/>
      <c r="B170" s="17" t="s">
        <v>80</v>
      </c>
      <c r="C170" s="15" t="s">
        <v>76</v>
      </c>
      <c r="D170" s="15" t="s">
        <v>81</v>
      </c>
      <c r="E170" s="11"/>
      <c r="F170" s="11"/>
      <c r="G170" s="12">
        <f>G171</f>
        <v>15656.4</v>
      </c>
    </row>
    <row r="171" spans="1:7" s="38" customFormat="1" ht="33.75">
      <c r="A171" s="5"/>
      <c r="B171" s="24" t="s">
        <v>78</v>
      </c>
      <c r="C171" s="15" t="s">
        <v>76</v>
      </c>
      <c r="D171" s="15" t="s">
        <v>81</v>
      </c>
      <c r="E171" s="11">
        <v>1200000</v>
      </c>
      <c r="F171" s="11"/>
      <c r="G171" s="12">
        <f>G172+G178+G185</f>
        <v>15656.4</v>
      </c>
    </row>
    <row r="172" spans="1:7" s="38" customFormat="1" ht="22.5">
      <c r="A172" s="5"/>
      <c r="B172" s="24" t="s">
        <v>79</v>
      </c>
      <c r="C172" s="15" t="s">
        <v>76</v>
      </c>
      <c r="D172" s="15" t="s">
        <v>81</v>
      </c>
      <c r="E172" s="11">
        <v>1210000</v>
      </c>
      <c r="F172" s="11"/>
      <c r="G172" s="12">
        <f t="shared" ref="G172:G176" si="12">G173</f>
        <v>11674.099999999999</v>
      </c>
    </row>
    <row r="173" spans="1:7" s="38" customFormat="1" ht="45">
      <c r="A173" s="5"/>
      <c r="B173" s="24" t="s">
        <v>82</v>
      </c>
      <c r="C173" s="15" t="s">
        <v>76</v>
      </c>
      <c r="D173" s="15" t="s">
        <v>81</v>
      </c>
      <c r="E173" s="11">
        <v>1212108</v>
      </c>
      <c r="F173" s="11"/>
      <c r="G173" s="12">
        <f>G174+G176</f>
        <v>11674.099999999999</v>
      </c>
    </row>
    <row r="174" spans="1:7" s="38" customFormat="1" ht="22.5">
      <c r="A174" s="5"/>
      <c r="B174" s="13" t="s">
        <v>24</v>
      </c>
      <c r="C174" s="15" t="s">
        <v>76</v>
      </c>
      <c r="D174" s="15" t="s">
        <v>81</v>
      </c>
      <c r="E174" s="11">
        <v>1212108</v>
      </c>
      <c r="F174" s="11">
        <v>200</v>
      </c>
      <c r="G174" s="12">
        <f>G175</f>
        <v>4700.2</v>
      </c>
    </row>
    <row r="175" spans="1:7" s="38" customFormat="1" ht="22.5">
      <c r="A175" s="5"/>
      <c r="B175" s="13" t="s">
        <v>26</v>
      </c>
      <c r="C175" s="15" t="s">
        <v>76</v>
      </c>
      <c r="D175" s="15" t="s">
        <v>81</v>
      </c>
      <c r="E175" s="11">
        <v>1212108</v>
      </c>
      <c r="F175" s="11">
        <v>240</v>
      </c>
      <c r="G175" s="12">
        <v>4700.2</v>
      </c>
    </row>
    <row r="176" spans="1:7" s="38" customFormat="1" ht="12">
      <c r="A176" s="5"/>
      <c r="B176" s="13" t="s">
        <v>28</v>
      </c>
      <c r="C176" s="15" t="s">
        <v>76</v>
      </c>
      <c r="D176" s="15" t="s">
        <v>81</v>
      </c>
      <c r="E176" s="11">
        <v>1212108</v>
      </c>
      <c r="F176" s="11">
        <v>800</v>
      </c>
      <c r="G176" s="12">
        <f t="shared" si="12"/>
        <v>6973.9</v>
      </c>
    </row>
    <row r="177" spans="1:7" s="38" customFormat="1" ht="22.5">
      <c r="A177" s="5"/>
      <c r="B177" s="13" t="s">
        <v>67</v>
      </c>
      <c r="C177" s="15" t="s">
        <v>76</v>
      </c>
      <c r="D177" s="15" t="s">
        <v>81</v>
      </c>
      <c r="E177" s="11">
        <v>1212108</v>
      </c>
      <c r="F177" s="11">
        <v>810</v>
      </c>
      <c r="G177" s="12">
        <v>6973.9</v>
      </c>
    </row>
    <row r="178" spans="1:7" s="38" customFormat="1" ht="22.5">
      <c r="A178" s="5"/>
      <c r="B178" s="17" t="s">
        <v>158</v>
      </c>
      <c r="C178" s="15" t="s">
        <v>76</v>
      </c>
      <c r="D178" s="15" t="s">
        <v>81</v>
      </c>
      <c r="E178" s="11">
        <v>1220000</v>
      </c>
      <c r="F178" s="11"/>
      <c r="G178" s="12">
        <f>G179+G182</f>
        <v>3256.6</v>
      </c>
    </row>
    <row r="179" spans="1:7" s="38" customFormat="1" ht="33.75">
      <c r="A179" s="5"/>
      <c r="B179" s="17" t="s">
        <v>167</v>
      </c>
      <c r="C179" s="15" t="s">
        <v>76</v>
      </c>
      <c r="D179" s="15" t="s">
        <v>81</v>
      </c>
      <c r="E179" s="11">
        <v>1225641</v>
      </c>
      <c r="F179" s="11"/>
      <c r="G179" s="12">
        <f>G180</f>
        <v>3012.1</v>
      </c>
    </row>
    <row r="180" spans="1:7" s="38" customFormat="1" ht="22.5">
      <c r="A180" s="5"/>
      <c r="B180" s="13" t="s">
        <v>24</v>
      </c>
      <c r="C180" s="15" t="s">
        <v>76</v>
      </c>
      <c r="D180" s="15" t="s">
        <v>81</v>
      </c>
      <c r="E180" s="11">
        <v>1225641</v>
      </c>
      <c r="F180" s="11">
        <v>200</v>
      </c>
      <c r="G180" s="12">
        <f>G181</f>
        <v>3012.1</v>
      </c>
    </row>
    <row r="181" spans="1:7" s="38" customFormat="1" ht="22.5">
      <c r="A181" s="5"/>
      <c r="B181" s="13" t="s">
        <v>26</v>
      </c>
      <c r="C181" s="15" t="s">
        <v>76</v>
      </c>
      <c r="D181" s="15" t="s">
        <v>81</v>
      </c>
      <c r="E181" s="11">
        <v>1225641</v>
      </c>
      <c r="F181" s="11">
        <v>240</v>
      </c>
      <c r="G181" s="12">
        <v>3012.1</v>
      </c>
    </row>
    <row r="182" spans="1:7" s="38" customFormat="1" ht="22.5">
      <c r="A182" s="5"/>
      <c r="B182" s="17" t="s">
        <v>168</v>
      </c>
      <c r="C182" s="15" t="s">
        <v>76</v>
      </c>
      <c r="D182" s="15" t="s">
        <v>81</v>
      </c>
      <c r="E182" s="11">
        <v>1227060</v>
      </c>
      <c r="F182" s="11"/>
      <c r="G182" s="12">
        <f>G183</f>
        <v>244.5</v>
      </c>
    </row>
    <row r="183" spans="1:7" s="38" customFormat="1" ht="22.5">
      <c r="A183" s="5"/>
      <c r="B183" s="13" t="s">
        <v>24</v>
      </c>
      <c r="C183" s="15" t="s">
        <v>76</v>
      </c>
      <c r="D183" s="15" t="s">
        <v>81</v>
      </c>
      <c r="E183" s="11">
        <v>1227060</v>
      </c>
      <c r="F183" s="11">
        <v>200</v>
      </c>
      <c r="G183" s="12">
        <f>G184</f>
        <v>244.5</v>
      </c>
    </row>
    <row r="184" spans="1:7" s="38" customFormat="1" ht="22.5">
      <c r="A184" s="5"/>
      <c r="B184" s="13" t="s">
        <v>26</v>
      </c>
      <c r="C184" s="15" t="s">
        <v>76</v>
      </c>
      <c r="D184" s="15" t="s">
        <v>81</v>
      </c>
      <c r="E184" s="11">
        <v>1227060</v>
      </c>
      <c r="F184" s="11">
        <v>240</v>
      </c>
      <c r="G184" s="12">
        <v>244.5</v>
      </c>
    </row>
    <row r="185" spans="1:7" s="38" customFormat="1" ht="12">
      <c r="A185" s="5"/>
      <c r="B185" s="13" t="s">
        <v>154</v>
      </c>
      <c r="C185" s="15" t="s">
        <v>76</v>
      </c>
      <c r="D185" s="15" t="s">
        <v>81</v>
      </c>
      <c r="E185" s="11">
        <v>1270000</v>
      </c>
      <c r="F185" s="11"/>
      <c r="G185" s="12">
        <f>G186+G191</f>
        <v>725.7</v>
      </c>
    </row>
    <row r="186" spans="1:7" s="38" customFormat="1" ht="33.75">
      <c r="A186" s="5"/>
      <c r="B186" s="17" t="s">
        <v>167</v>
      </c>
      <c r="C186" s="15" t="s">
        <v>76</v>
      </c>
      <c r="D186" s="15" t="s">
        <v>81</v>
      </c>
      <c r="E186" s="11">
        <v>1275641</v>
      </c>
      <c r="F186" s="11"/>
      <c r="G186" s="12">
        <f>G187+G189</f>
        <v>679.80000000000007</v>
      </c>
    </row>
    <row r="187" spans="1:7" s="38" customFormat="1" ht="22.5">
      <c r="A187" s="5"/>
      <c r="B187" s="13" t="s">
        <v>24</v>
      </c>
      <c r="C187" s="15" t="s">
        <v>76</v>
      </c>
      <c r="D187" s="15" t="s">
        <v>81</v>
      </c>
      <c r="E187" s="11">
        <v>1275641</v>
      </c>
      <c r="F187" s="11">
        <v>200</v>
      </c>
      <c r="G187" s="12">
        <f>G188</f>
        <v>120.7</v>
      </c>
    </row>
    <row r="188" spans="1:7" s="38" customFormat="1" ht="22.5">
      <c r="A188" s="5"/>
      <c r="B188" s="13" t="s">
        <v>26</v>
      </c>
      <c r="C188" s="15" t="s">
        <v>76</v>
      </c>
      <c r="D188" s="15" t="s">
        <v>81</v>
      </c>
      <c r="E188" s="11">
        <v>1275641</v>
      </c>
      <c r="F188" s="11">
        <v>240</v>
      </c>
      <c r="G188" s="12">
        <v>120.7</v>
      </c>
    </row>
    <row r="189" spans="1:7" s="38" customFormat="1" ht="12">
      <c r="A189" s="5"/>
      <c r="B189" s="13" t="s">
        <v>28</v>
      </c>
      <c r="C189" s="15" t="s">
        <v>76</v>
      </c>
      <c r="D189" s="15" t="s">
        <v>81</v>
      </c>
      <c r="E189" s="11">
        <v>1275641</v>
      </c>
      <c r="F189" s="11">
        <v>800</v>
      </c>
      <c r="G189" s="12">
        <f>G190</f>
        <v>559.1</v>
      </c>
    </row>
    <row r="190" spans="1:7" s="38" customFormat="1" ht="22.5">
      <c r="A190" s="5"/>
      <c r="B190" s="13" t="s">
        <v>67</v>
      </c>
      <c r="C190" s="15" t="s">
        <v>76</v>
      </c>
      <c r="D190" s="15" t="s">
        <v>81</v>
      </c>
      <c r="E190" s="11">
        <v>1275641</v>
      </c>
      <c r="F190" s="11">
        <v>810</v>
      </c>
      <c r="G190" s="12">
        <v>559.1</v>
      </c>
    </row>
    <row r="191" spans="1:7" s="38" customFormat="1" ht="22.5">
      <c r="A191" s="5"/>
      <c r="B191" s="13" t="s">
        <v>155</v>
      </c>
      <c r="C191" s="15" t="s">
        <v>76</v>
      </c>
      <c r="D191" s="15" t="s">
        <v>81</v>
      </c>
      <c r="E191" s="11">
        <v>1277060</v>
      </c>
      <c r="F191" s="11"/>
      <c r="G191" s="12">
        <f>G192+G194</f>
        <v>45.900000000000006</v>
      </c>
    </row>
    <row r="192" spans="1:7" s="38" customFormat="1" ht="22.5">
      <c r="A192" s="5"/>
      <c r="B192" s="13" t="s">
        <v>24</v>
      </c>
      <c r="C192" s="15" t="s">
        <v>76</v>
      </c>
      <c r="D192" s="15" t="s">
        <v>81</v>
      </c>
      <c r="E192" s="11">
        <v>1277060</v>
      </c>
      <c r="F192" s="11">
        <v>200</v>
      </c>
      <c r="G192" s="12">
        <f>G193</f>
        <v>40.200000000000003</v>
      </c>
    </row>
    <row r="193" spans="1:7" s="38" customFormat="1" ht="22.5">
      <c r="A193" s="5"/>
      <c r="B193" s="13" t="s">
        <v>26</v>
      </c>
      <c r="C193" s="15" t="s">
        <v>76</v>
      </c>
      <c r="D193" s="15" t="s">
        <v>81</v>
      </c>
      <c r="E193" s="11">
        <v>1277060</v>
      </c>
      <c r="F193" s="11">
        <v>240</v>
      </c>
      <c r="G193" s="12">
        <v>40.200000000000003</v>
      </c>
    </row>
    <row r="194" spans="1:7" s="38" customFormat="1" ht="12">
      <c r="A194" s="5"/>
      <c r="B194" s="13" t="s">
        <v>28</v>
      </c>
      <c r="C194" s="15" t="s">
        <v>76</v>
      </c>
      <c r="D194" s="15" t="s">
        <v>81</v>
      </c>
      <c r="E194" s="11">
        <v>1277060</v>
      </c>
      <c r="F194" s="11">
        <v>800</v>
      </c>
      <c r="G194" s="12">
        <f>G195</f>
        <v>5.7</v>
      </c>
    </row>
    <row r="195" spans="1:7" s="38" customFormat="1" ht="22.5">
      <c r="A195" s="5"/>
      <c r="B195" s="13" t="s">
        <v>67</v>
      </c>
      <c r="C195" s="15" t="s">
        <v>76</v>
      </c>
      <c r="D195" s="15" t="s">
        <v>81</v>
      </c>
      <c r="E195" s="11">
        <v>1277060</v>
      </c>
      <c r="F195" s="11">
        <v>810</v>
      </c>
      <c r="G195" s="12">
        <v>5.7</v>
      </c>
    </row>
    <row r="196" spans="1:7" s="38" customFormat="1">
      <c r="A196" s="5"/>
      <c r="B196" s="17" t="s">
        <v>83</v>
      </c>
      <c r="C196" s="15" t="s">
        <v>76</v>
      </c>
      <c r="D196" s="15" t="s">
        <v>84</v>
      </c>
      <c r="E196" s="31"/>
      <c r="F196" s="11"/>
      <c r="G196" s="12">
        <f>G197+G205</f>
        <v>3750.2</v>
      </c>
    </row>
    <row r="197" spans="1:7" s="38" customFormat="1" ht="22.5">
      <c r="A197" s="5"/>
      <c r="B197" s="13" t="s">
        <v>110</v>
      </c>
      <c r="C197" s="15" t="s">
        <v>76</v>
      </c>
      <c r="D197" s="15" t="s">
        <v>84</v>
      </c>
      <c r="E197" s="10">
        <v>300000</v>
      </c>
      <c r="F197" s="11"/>
      <c r="G197" s="12">
        <f>G198</f>
        <v>289.2</v>
      </c>
    </row>
    <row r="198" spans="1:7" s="38" customFormat="1" ht="12">
      <c r="A198" s="5"/>
      <c r="B198" s="13" t="s">
        <v>111</v>
      </c>
      <c r="C198" s="15" t="s">
        <v>76</v>
      </c>
      <c r="D198" s="15" t="s">
        <v>84</v>
      </c>
      <c r="E198" s="10">
        <v>310000</v>
      </c>
      <c r="F198" s="11"/>
      <c r="G198" s="12">
        <f>G199+G202</f>
        <v>289.2</v>
      </c>
    </row>
    <row r="199" spans="1:7" s="38" customFormat="1" ht="12">
      <c r="A199" s="5"/>
      <c r="B199" s="13" t="s">
        <v>170</v>
      </c>
      <c r="C199" s="15" t="s">
        <v>76</v>
      </c>
      <c r="D199" s="15" t="s">
        <v>84</v>
      </c>
      <c r="E199" s="10">
        <v>312105</v>
      </c>
      <c r="F199" s="11"/>
      <c r="G199" s="12">
        <f>G200</f>
        <v>269.3</v>
      </c>
    </row>
    <row r="200" spans="1:7" s="38" customFormat="1" ht="45">
      <c r="A200" s="5"/>
      <c r="B200" s="13" t="s">
        <v>16</v>
      </c>
      <c r="C200" s="15" t="s">
        <v>76</v>
      </c>
      <c r="D200" s="15" t="s">
        <v>84</v>
      </c>
      <c r="E200" s="10">
        <v>312105</v>
      </c>
      <c r="F200" s="11">
        <v>100</v>
      </c>
      <c r="G200" s="12">
        <f>G201</f>
        <v>269.3</v>
      </c>
    </row>
    <row r="201" spans="1:7" s="38" customFormat="1" ht="12">
      <c r="A201" s="5"/>
      <c r="B201" s="13" t="s">
        <v>38</v>
      </c>
      <c r="C201" s="15" t="s">
        <v>76</v>
      </c>
      <c r="D201" s="15" t="s">
        <v>84</v>
      </c>
      <c r="E201" s="10">
        <v>312105</v>
      </c>
      <c r="F201" s="11">
        <v>120</v>
      </c>
      <c r="G201" s="12">
        <v>269.3</v>
      </c>
    </row>
    <row r="202" spans="1:7" s="38" customFormat="1" ht="22.5">
      <c r="A202" s="5"/>
      <c r="B202" s="13" t="s">
        <v>91</v>
      </c>
      <c r="C202" s="15" t="s">
        <v>76</v>
      </c>
      <c r="D202" s="15" t="s">
        <v>84</v>
      </c>
      <c r="E202" s="10">
        <v>317061</v>
      </c>
      <c r="F202" s="11"/>
      <c r="G202" s="12">
        <f>G203</f>
        <v>19.899999999999999</v>
      </c>
    </row>
    <row r="203" spans="1:7" s="38" customFormat="1" ht="45">
      <c r="A203" s="5"/>
      <c r="B203" s="13" t="s">
        <v>16</v>
      </c>
      <c r="C203" s="15" t="s">
        <v>76</v>
      </c>
      <c r="D203" s="15" t="s">
        <v>84</v>
      </c>
      <c r="E203" s="10">
        <v>317061</v>
      </c>
      <c r="F203" s="11">
        <v>100</v>
      </c>
      <c r="G203" s="12">
        <f>G204</f>
        <v>19.899999999999999</v>
      </c>
    </row>
    <row r="204" spans="1:7" s="38" customFormat="1" ht="12">
      <c r="A204" s="5"/>
      <c r="B204" s="13" t="s">
        <v>38</v>
      </c>
      <c r="C204" s="15" t="s">
        <v>76</v>
      </c>
      <c r="D204" s="15" t="s">
        <v>84</v>
      </c>
      <c r="E204" s="10">
        <v>317061</v>
      </c>
      <c r="F204" s="11">
        <v>120</v>
      </c>
      <c r="G204" s="12">
        <v>19.899999999999999</v>
      </c>
    </row>
    <row r="205" spans="1:7" s="38" customFormat="1" ht="11.25" customHeight="1">
      <c r="A205" s="6" t="s">
        <v>10</v>
      </c>
      <c r="B205" s="24" t="s">
        <v>85</v>
      </c>
      <c r="C205" s="15" t="s">
        <v>76</v>
      </c>
      <c r="D205" s="15" t="s">
        <v>84</v>
      </c>
      <c r="E205" s="10">
        <v>3100000</v>
      </c>
      <c r="F205" s="11"/>
      <c r="G205" s="12">
        <f>G206+G209</f>
        <v>3461</v>
      </c>
    </row>
    <row r="206" spans="1:7" s="38" customFormat="1" ht="11.25" customHeight="1">
      <c r="A206" s="6"/>
      <c r="B206" s="24" t="s">
        <v>171</v>
      </c>
      <c r="C206" s="15" t="s">
        <v>76</v>
      </c>
      <c r="D206" s="15" t="s">
        <v>84</v>
      </c>
      <c r="E206" s="10">
        <v>3105607</v>
      </c>
      <c r="F206" s="11"/>
      <c r="G206" s="12">
        <f>G207</f>
        <v>1900</v>
      </c>
    </row>
    <row r="207" spans="1:7" s="38" customFormat="1" ht="12.75" customHeight="1">
      <c r="A207" s="6"/>
      <c r="B207" s="13" t="s">
        <v>24</v>
      </c>
      <c r="C207" s="15" t="s">
        <v>76</v>
      </c>
      <c r="D207" s="15" t="s">
        <v>84</v>
      </c>
      <c r="E207" s="10">
        <v>3105607</v>
      </c>
      <c r="F207" s="11">
        <v>200</v>
      </c>
      <c r="G207" s="12">
        <f>G208</f>
        <v>1900</v>
      </c>
    </row>
    <row r="208" spans="1:7" s="38" customFormat="1" ht="11.25" customHeight="1">
      <c r="A208" s="6"/>
      <c r="B208" s="13" t="s">
        <v>26</v>
      </c>
      <c r="C208" s="15" t="s">
        <v>76</v>
      </c>
      <c r="D208" s="15" t="s">
        <v>84</v>
      </c>
      <c r="E208" s="11">
        <v>3105607</v>
      </c>
      <c r="F208" s="11">
        <v>240</v>
      </c>
      <c r="G208" s="12">
        <v>1900</v>
      </c>
    </row>
    <row r="209" spans="1:7" s="38" customFormat="1" ht="11.25" customHeight="1">
      <c r="A209" s="4"/>
      <c r="B209" s="24" t="s">
        <v>86</v>
      </c>
      <c r="C209" s="15" t="s">
        <v>76</v>
      </c>
      <c r="D209" s="15" t="s">
        <v>84</v>
      </c>
      <c r="E209" s="10">
        <v>3102108</v>
      </c>
      <c r="F209" s="11"/>
      <c r="G209" s="12">
        <f>G210</f>
        <v>1561</v>
      </c>
    </row>
    <row r="210" spans="1:7" s="38" customFormat="1" ht="11.25" customHeight="1">
      <c r="A210" s="4"/>
      <c r="B210" s="13" t="s">
        <v>24</v>
      </c>
      <c r="C210" s="15" t="s">
        <v>76</v>
      </c>
      <c r="D210" s="15" t="s">
        <v>84</v>
      </c>
      <c r="E210" s="10">
        <v>3102108</v>
      </c>
      <c r="F210" s="11">
        <v>200</v>
      </c>
      <c r="G210" s="12">
        <f t="shared" ref="G210" si="13">G211</f>
        <v>1561</v>
      </c>
    </row>
    <row r="211" spans="1:7" s="38" customFormat="1" ht="12.75" customHeight="1">
      <c r="A211" s="39"/>
      <c r="B211" s="13" t="s">
        <v>26</v>
      </c>
      <c r="C211" s="15" t="s">
        <v>76</v>
      </c>
      <c r="D211" s="15" t="s">
        <v>84</v>
      </c>
      <c r="E211" s="10">
        <v>3102108</v>
      </c>
      <c r="F211" s="11">
        <v>240</v>
      </c>
      <c r="G211" s="12">
        <v>1561</v>
      </c>
    </row>
    <row r="212" spans="1:7" s="38" customFormat="1" ht="12">
      <c r="B212" s="17" t="s">
        <v>129</v>
      </c>
      <c r="C212" s="18" t="s">
        <v>130</v>
      </c>
      <c r="D212" s="18" t="s">
        <v>48</v>
      </c>
      <c r="E212" s="10"/>
      <c r="F212" s="11"/>
      <c r="G212" s="12">
        <f t="shared" ref="G212:G217" si="14">G213</f>
        <v>556.70000000000005</v>
      </c>
    </row>
    <row r="213" spans="1:7" s="38" customFormat="1" ht="12">
      <c r="B213" s="17" t="s">
        <v>131</v>
      </c>
      <c r="C213" s="18" t="s">
        <v>130</v>
      </c>
      <c r="D213" s="18" t="s">
        <v>130</v>
      </c>
      <c r="E213" s="10"/>
      <c r="F213" s="11"/>
      <c r="G213" s="12">
        <f t="shared" si="14"/>
        <v>556.70000000000005</v>
      </c>
    </row>
    <row r="214" spans="1:7" s="38" customFormat="1" ht="22.5">
      <c r="B214" s="17" t="s">
        <v>110</v>
      </c>
      <c r="C214" s="18" t="s">
        <v>130</v>
      </c>
      <c r="D214" s="18" t="s">
        <v>130</v>
      </c>
      <c r="E214" s="18" t="s">
        <v>132</v>
      </c>
      <c r="F214" s="11"/>
      <c r="G214" s="12">
        <f t="shared" si="14"/>
        <v>556.70000000000005</v>
      </c>
    </row>
    <row r="215" spans="1:7" s="38" customFormat="1" ht="12">
      <c r="B215" s="17" t="s">
        <v>111</v>
      </c>
      <c r="C215" s="18" t="s">
        <v>130</v>
      </c>
      <c r="D215" s="18" t="s">
        <v>130</v>
      </c>
      <c r="E215" s="18" t="s">
        <v>133</v>
      </c>
      <c r="F215" s="11"/>
      <c r="G215" s="12">
        <f>G216+G219</f>
        <v>556.70000000000005</v>
      </c>
    </row>
    <row r="216" spans="1:7" s="38" customFormat="1" ht="33.75">
      <c r="B216" s="17" t="s">
        <v>148</v>
      </c>
      <c r="C216" s="18" t="s">
        <v>130</v>
      </c>
      <c r="D216" s="18" t="s">
        <v>130</v>
      </c>
      <c r="E216" s="18" t="s">
        <v>149</v>
      </c>
      <c r="F216" s="11"/>
      <c r="G216" s="12">
        <f t="shared" si="14"/>
        <v>502.3</v>
      </c>
    </row>
    <row r="217" spans="1:7" s="38" customFormat="1" ht="22.5">
      <c r="B217" s="13" t="s">
        <v>24</v>
      </c>
      <c r="C217" s="14" t="s">
        <v>130</v>
      </c>
      <c r="D217" s="14" t="s">
        <v>130</v>
      </c>
      <c r="E217" s="14" t="s">
        <v>149</v>
      </c>
      <c r="F217" s="11">
        <v>200</v>
      </c>
      <c r="G217" s="12">
        <f t="shared" si="14"/>
        <v>502.3</v>
      </c>
    </row>
    <row r="218" spans="1:7" s="38" customFormat="1" ht="22.5">
      <c r="B218" s="13" t="s">
        <v>26</v>
      </c>
      <c r="C218" s="18" t="s">
        <v>130</v>
      </c>
      <c r="D218" s="18" t="s">
        <v>130</v>
      </c>
      <c r="E218" s="18" t="s">
        <v>149</v>
      </c>
      <c r="F218" s="11">
        <v>240</v>
      </c>
      <c r="G218" s="12">
        <v>502.3</v>
      </c>
    </row>
    <row r="219" spans="1:7" ht="22.5">
      <c r="B219" s="17" t="s">
        <v>91</v>
      </c>
      <c r="C219" s="18" t="s">
        <v>130</v>
      </c>
      <c r="D219" s="18" t="s">
        <v>130</v>
      </c>
      <c r="E219" s="18" t="s">
        <v>172</v>
      </c>
      <c r="F219" s="11"/>
      <c r="G219" s="12">
        <f>G220</f>
        <v>54.4</v>
      </c>
    </row>
    <row r="220" spans="1:7" ht="22.5">
      <c r="B220" s="17" t="s">
        <v>24</v>
      </c>
      <c r="C220" s="18" t="s">
        <v>130</v>
      </c>
      <c r="D220" s="18" t="s">
        <v>130</v>
      </c>
      <c r="E220" s="18" t="s">
        <v>172</v>
      </c>
      <c r="F220" s="11">
        <v>200</v>
      </c>
      <c r="G220" s="12">
        <f>G221</f>
        <v>54.4</v>
      </c>
    </row>
    <row r="221" spans="1:7" ht="22.5">
      <c r="B221" s="13" t="s">
        <v>26</v>
      </c>
      <c r="C221" s="18" t="s">
        <v>130</v>
      </c>
      <c r="D221" s="18" t="s">
        <v>130</v>
      </c>
      <c r="E221" s="18" t="s">
        <v>172</v>
      </c>
      <c r="F221" s="11">
        <v>240</v>
      </c>
      <c r="G221" s="12">
        <v>54.4</v>
      </c>
    </row>
    <row r="222" spans="1:7">
      <c r="B222" s="13" t="s">
        <v>87</v>
      </c>
      <c r="C222" s="15" t="s">
        <v>63</v>
      </c>
      <c r="D222" s="15" t="s">
        <v>48</v>
      </c>
      <c r="E222" s="10"/>
      <c r="F222" s="11"/>
      <c r="G222" s="12">
        <f>G223</f>
        <v>18409.8</v>
      </c>
    </row>
    <row r="223" spans="1:7">
      <c r="B223" s="13" t="s">
        <v>88</v>
      </c>
      <c r="C223" s="15" t="s">
        <v>63</v>
      </c>
      <c r="D223" s="15" t="s">
        <v>59</v>
      </c>
      <c r="E223" s="10"/>
      <c r="F223" s="11"/>
      <c r="G223" s="12">
        <f>G224+G252+G261</f>
        <v>18409.8</v>
      </c>
    </row>
    <row r="224" spans="1:7" ht="33.75">
      <c r="B224" s="13" t="s">
        <v>89</v>
      </c>
      <c r="C224" s="15" t="s">
        <v>63</v>
      </c>
      <c r="D224" s="15" t="s">
        <v>59</v>
      </c>
      <c r="E224" s="10">
        <v>500000</v>
      </c>
      <c r="F224" s="11"/>
      <c r="G224" s="12">
        <f>G225+G232+G240+G246</f>
        <v>18381.8</v>
      </c>
    </row>
    <row r="225" spans="2:7" ht="22.5">
      <c r="B225" s="13" t="s">
        <v>90</v>
      </c>
      <c r="C225" s="15" t="s">
        <v>63</v>
      </c>
      <c r="D225" s="15" t="s">
        <v>59</v>
      </c>
      <c r="E225" s="10">
        <v>510000</v>
      </c>
      <c r="F225" s="11"/>
      <c r="G225" s="12">
        <f>G226+G229</f>
        <v>179.6</v>
      </c>
    </row>
    <row r="226" spans="2:7" ht="33.75">
      <c r="B226" s="17" t="s">
        <v>148</v>
      </c>
      <c r="C226" s="15" t="s">
        <v>63</v>
      </c>
      <c r="D226" s="15" t="s">
        <v>59</v>
      </c>
      <c r="E226" s="10">
        <v>515641</v>
      </c>
      <c r="F226" s="11"/>
      <c r="G226" s="12">
        <f>G227</f>
        <v>153.5</v>
      </c>
    </row>
    <row r="227" spans="2:7" ht="22.5">
      <c r="B227" s="13" t="s">
        <v>24</v>
      </c>
      <c r="C227" s="15" t="s">
        <v>63</v>
      </c>
      <c r="D227" s="15" t="s">
        <v>59</v>
      </c>
      <c r="E227" s="10">
        <v>515641</v>
      </c>
      <c r="F227" s="11">
        <v>200</v>
      </c>
      <c r="G227" s="12">
        <f>G228</f>
        <v>153.5</v>
      </c>
    </row>
    <row r="228" spans="2:7" ht="22.5">
      <c r="B228" s="13" t="s">
        <v>26</v>
      </c>
      <c r="C228" s="15" t="s">
        <v>63</v>
      </c>
      <c r="D228" s="15" t="s">
        <v>59</v>
      </c>
      <c r="E228" s="10">
        <v>515641</v>
      </c>
      <c r="F228" s="11">
        <v>240</v>
      </c>
      <c r="G228" s="12">
        <v>153.5</v>
      </c>
    </row>
    <row r="229" spans="2:7" ht="22.5">
      <c r="B229" s="13" t="s">
        <v>91</v>
      </c>
      <c r="C229" s="15" t="s">
        <v>63</v>
      </c>
      <c r="D229" s="15" t="s">
        <v>59</v>
      </c>
      <c r="E229" s="10">
        <v>517061</v>
      </c>
      <c r="F229" s="11"/>
      <c r="G229" s="12">
        <f t="shared" ref="G229:G230" si="15">G230</f>
        <v>26.1</v>
      </c>
    </row>
    <row r="230" spans="2:7" ht="22.5">
      <c r="B230" s="13" t="s">
        <v>24</v>
      </c>
      <c r="C230" s="15" t="s">
        <v>63</v>
      </c>
      <c r="D230" s="15" t="s">
        <v>59</v>
      </c>
      <c r="E230" s="10">
        <v>517061</v>
      </c>
      <c r="F230" s="11">
        <v>200</v>
      </c>
      <c r="G230" s="12">
        <f t="shared" si="15"/>
        <v>26.1</v>
      </c>
    </row>
    <row r="231" spans="2:7" ht="22.5">
      <c r="B231" s="13" t="s">
        <v>26</v>
      </c>
      <c r="C231" s="15" t="s">
        <v>63</v>
      </c>
      <c r="D231" s="15" t="s">
        <v>59</v>
      </c>
      <c r="E231" s="10">
        <v>517061</v>
      </c>
      <c r="F231" s="11">
        <v>240</v>
      </c>
      <c r="G231" s="12">
        <v>26.1</v>
      </c>
    </row>
    <row r="232" spans="2:7">
      <c r="B232" s="13" t="s">
        <v>92</v>
      </c>
      <c r="C232" s="15" t="s">
        <v>63</v>
      </c>
      <c r="D232" s="15" t="s">
        <v>59</v>
      </c>
      <c r="E232" s="10">
        <v>590000</v>
      </c>
      <c r="F232" s="11"/>
      <c r="G232" s="12">
        <f>G233</f>
        <v>10322.200000000001</v>
      </c>
    </row>
    <row r="233" spans="2:7">
      <c r="B233" s="13" t="s">
        <v>93</v>
      </c>
      <c r="C233" s="15" t="s">
        <v>63</v>
      </c>
      <c r="D233" s="15" t="s">
        <v>59</v>
      </c>
      <c r="E233" s="10">
        <v>590059</v>
      </c>
      <c r="F233" s="11"/>
      <c r="G233" s="12">
        <f>G234+G236+G238</f>
        <v>10322.200000000001</v>
      </c>
    </row>
    <row r="234" spans="2:7" ht="45">
      <c r="B234" s="13" t="s">
        <v>16</v>
      </c>
      <c r="C234" s="15" t="s">
        <v>63</v>
      </c>
      <c r="D234" s="15" t="s">
        <v>59</v>
      </c>
      <c r="E234" s="10">
        <v>590059</v>
      </c>
      <c r="F234" s="11">
        <v>100</v>
      </c>
      <c r="G234" s="12">
        <f>G235</f>
        <v>8048.7</v>
      </c>
    </row>
    <row r="235" spans="2:7">
      <c r="B235" s="13" t="s">
        <v>38</v>
      </c>
      <c r="C235" s="15" t="s">
        <v>63</v>
      </c>
      <c r="D235" s="15" t="s">
        <v>59</v>
      </c>
      <c r="E235" s="10">
        <v>590059</v>
      </c>
      <c r="F235" s="11">
        <v>110</v>
      </c>
      <c r="G235" s="12">
        <v>8048.7</v>
      </c>
    </row>
    <row r="236" spans="2:7" ht="22.5">
      <c r="B236" s="13" t="s">
        <v>24</v>
      </c>
      <c r="C236" s="15" t="s">
        <v>63</v>
      </c>
      <c r="D236" s="15" t="s">
        <v>59</v>
      </c>
      <c r="E236" s="10">
        <v>590059</v>
      </c>
      <c r="F236" s="11">
        <v>200</v>
      </c>
      <c r="G236" s="12">
        <f>G237</f>
        <v>2255.5</v>
      </c>
    </row>
    <row r="237" spans="2:7" ht="22.5">
      <c r="B237" s="13" t="s">
        <v>26</v>
      </c>
      <c r="C237" s="15" t="s">
        <v>63</v>
      </c>
      <c r="D237" s="15" t="s">
        <v>59</v>
      </c>
      <c r="E237" s="10">
        <v>590059</v>
      </c>
      <c r="F237" s="11">
        <v>240</v>
      </c>
      <c r="G237" s="12">
        <v>2255.5</v>
      </c>
    </row>
    <row r="238" spans="2:7">
      <c r="B238" s="13" t="s">
        <v>28</v>
      </c>
      <c r="C238" s="15" t="s">
        <v>63</v>
      </c>
      <c r="D238" s="15" t="s">
        <v>59</v>
      </c>
      <c r="E238" s="10">
        <v>590059</v>
      </c>
      <c r="F238" s="11">
        <v>800</v>
      </c>
      <c r="G238" s="12">
        <f>G239</f>
        <v>18</v>
      </c>
    </row>
    <row r="239" spans="2:7">
      <c r="B239" s="13" t="s">
        <v>29</v>
      </c>
      <c r="C239" s="15" t="s">
        <v>63</v>
      </c>
      <c r="D239" s="15" t="s">
        <v>59</v>
      </c>
      <c r="E239" s="10">
        <v>590059</v>
      </c>
      <c r="F239" s="11">
        <v>850</v>
      </c>
      <c r="G239" s="12">
        <v>18</v>
      </c>
    </row>
    <row r="240" spans="2:7">
      <c r="B240" s="13" t="s">
        <v>94</v>
      </c>
      <c r="C240" s="15" t="s">
        <v>63</v>
      </c>
      <c r="D240" s="15" t="s">
        <v>59</v>
      </c>
      <c r="E240" s="10">
        <v>550000</v>
      </c>
      <c r="F240" s="11"/>
      <c r="G240" s="12">
        <f>G241</f>
        <v>6787.4</v>
      </c>
    </row>
    <row r="241" spans="2:7">
      <c r="B241" s="13" t="s">
        <v>93</v>
      </c>
      <c r="C241" s="15" t="s">
        <v>63</v>
      </c>
      <c r="D241" s="15" t="s">
        <v>59</v>
      </c>
      <c r="E241" s="10">
        <v>550059</v>
      </c>
      <c r="F241" s="11"/>
      <c r="G241" s="12">
        <f>G242+G244</f>
        <v>6787.4</v>
      </c>
    </row>
    <row r="242" spans="2:7" ht="45">
      <c r="B242" s="13" t="s">
        <v>16</v>
      </c>
      <c r="C242" s="15" t="s">
        <v>63</v>
      </c>
      <c r="D242" s="15" t="s">
        <v>59</v>
      </c>
      <c r="E242" s="10">
        <v>550059</v>
      </c>
      <c r="F242" s="11">
        <v>100</v>
      </c>
      <c r="G242" s="12">
        <f>G243</f>
        <v>5685.4</v>
      </c>
    </row>
    <row r="243" spans="2:7">
      <c r="B243" s="13" t="s">
        <v>38</v>
      </c>
      <c r="C243" s="15" t="s">
        <v>63</v>
      </c>
      <c r="D243" s="15" t="s">
        <v>59</v>
      </c>
      <c r="E243" s="10">
        <v>550059</v>
      </c>
      <c r="F243" s="11">
        <v>110</v>
      </c>
      <c r="G243" s="12">
        <v>5685.4</v>
      </c>
    </row>
    <row r="244" spans="2:7" ht="22.5">
      <c r="B244" s="13" t="s">
        <v>24</v>
      </c>
      <c r="C244" s="15" t="s">
        <v>63</v>
      </c>
      <c r="D244" s="15" t="s">
        <v>59</v>
      </c>
      <c r="E244" s="10">
        <v>550059</v>
      </c>
      <c r="F244" s="11">
        <v>200</v>
      </c>
      <c r="G244" s="12">
        <f>G245</f>
        <v>1102</v>
      </c>
    </row>
    <row r="245" spans="2:7" ht="22.5">
      <c r="B245" s="13" t="s">
        <v>26</v>
      </c>
      <c r="C245" s="15" t="s">
        <v>63</v>
      </c>
      <c r="D245" s="15" t="s">
        <v>59</v>
      </c>
      <c r="E245" s="10">
        <v>550059</v>
      </c>
      <c r="F245" s="11">
        <v>240</v>
      </c>
      <c r="G245" s="12">
        <v>1102</v>
      </c>
    </row>
    <row r="246" spans="2:7">
      <c r="B246" s="13" t="s">
        <v>95</v>
      </c>
      <c r="C246" s="15" t="s">
        <v>63</v>
      </c>
      <c r="D246" s="15" t="s">
        <v>59</v>
      </c>
      <c r="E246" s="10">
        <v>560000</v>
      </c>
      <c r="F246" s="11"/>
      <c r="G246" s="12">
        <f>G247</f>
        <v>1092.5999999999999</v>
      </c>
    </row>
    <row r="247" spans="2:7">
      <c r="B247" s="13" t="s">
        <v>93</v>
      </c>
      <c r="C247" s="15" t="s">
        <v>63</v>
      </c>
      <c r="D247" s="15" t="s">
        <v>59</v>
      </c>
      <c r="E247" s="10">
        <v>560059</v>
      </c>
      <c r="F247" s="11"/>
      <c r="G247" s="12">
        <f>G248+G250</f>
        <v>1092.5999999999999</v>
      </c>
    </row>
    <row r="248" spans="2:7" ht="45">
      <c r="B248" s="13" t="s">
        <v>16</v>
      </c>
      <c r="C248" s="15" t="s">
        <v>63</v>
      </c>
      <c r="D248" s="15" t="s">
        <v>59</v>
      </c>
      <c r="E248" s="10">
        <v>560059</v>
      </c>
      <c r="F248" s="11">
        <v>100</v>
      </c>
      <c r="G248" s="12">
        <f>G249</f>
        <v>683</v>
      </c>
    </row>
    <row r="249" spans="2:7">
      <c r="B249" s="13" t="s">
        <v>38</v>
      </c>
      <c r="C249" s="15" t="s">
        <v>63</v>
      </c>
      <c r="D249" s="15" t="s">
        <v>59</v>
      </c>
      <c r="E249" s="10">
        <v>560059</v>
      </c>
      <c r="F249" s="11">
        <v>110</v>
      </c>
      <c r="G249" s="12">
        <v>683</v>
      </c>
    </row>
    <row r="250" spans="2:7" ht="22.5">
      <c r="B250" s="13" t="s">
        <v>24</v>
      </c>
      <c r="C250" s="15" t="s">
        <v>63</v>
      </c>
      <c r="D250" s="15" t="s">
        <v>59</v>
      </c>
      <c r="E250" s="10">
        <v>560059</v>
      </c>
      <c r="F250" s="11">
        <v>200</v>
      </c>
      <c r="G250" s="12">
        <f>G251</f>
        <v>409.6</v>
      </c>
    </row>
    <row r="251" spans="2:7" ht="22.5">
      <c r="B251" s="13" t="s">
        <v>26</v>
      </c>
      <c r="C251" s="15" t="s">
        <v>63</v>
      </c>
      <c r="D251" s="15" t="s">
        <v>59</v>
      </c>
      <c r="E251" s="10">
        <v>560059</v>
      </c>
      <c r="F251" s="11">
        <v>240</v>
      </c>
      <c r="G251" s="12">
        <v>409.6</v>
      </c>
    </row>
    <row r="252" spans="2:7" ht="33.75">
      <c r="B252" s="13" t="s">
        <v>42</v>
      </c>
      <c r="C252" s="15" t="s">
        <v>63</v>
      </c>
      <c r="D252" s="15" t="s">
        <v>59</v>
      </c>
      <c r="E252" s="10">
        <v>2300000</v>
      </c>
      <c r="F252" s="11"/>
      <c r="G252" s="12">
        <f>G253+G257</f>
        <v>22</v>
      </c>
    </row>
    <row r="253" spans="2:7">
      <c r="B253" s="24" t="s">
        <v>43</v>
      </c>
      <c r="C253" s="9">
        <v>8</v>
      </c>
      <c r="D253" s="9">
        <v>1</v>
      </c>
      <c r="E253" s="10">
        <v>2320000</v>
      </c>
      <c r="F253" s="11"/>
      <c r="G253" s="12">
        <f t="shared" ref="G253:G255" si="16">G254</f>
        <v>17</v>
      </c>
    </row>
    <row r="254" spans="2:7" ht="22.5">
      <c r="B254" s="24" t="s">
        <v>96</v>
      </c>
      <c r="C254" s="9">
        <v>8</v>
      </c>
      <c r="D254" s="9">
        <v>1</v>
      </c>
      <c r="E254" s="10">
        <v>2322134</v>
      </c>
      <c r="F254" s="11"/>
      <c r="G254" s="12">
        <f t="shared" si="16"/>
        <v>17</v>
      </c>
    </row>
    <row r="255" spans="2:7" ht="22.5">
      <c r="B255" s="13" t="s">
        <v>24</v>
      </c>
      <c r="C255" s="9">
        <v>8</v>
      </c>
      <c r="D255" s="9">
        <v>1</v>
      </c>
      <c r="E255" s="10">
        <v>2322134</v>
      </c>
      <c r="F255" s="11">
        <v>200</v>
      </c>
      <c r="G255" s="12">
        <f t="shared" si="16"/>
        <v>17</v>
      </c>
    </row>
    <row r="256" spans="2:7" ht="22.5">
      <c r="B256" s="13" t="s">
        <v>26</v>
      </c>
      <c r="C256" s="9">
        <v>8</v>
      </c>
      <c r="D256" s="9">
        <v>1</v>
      </c>
      <c r="E256" s="10">
        <v>2322134</v>
      </c>
      <c r="F256" s="11">
        <v>240</v>
      </c>
      <c r="G256" s="12">
        <v>17</v>
      </c>
    </row>
    <row r="257" spans="2:7">
      <c r="B257" s="13" t="s">
        <v>122</v>
      </c>
      <c r="C257" s="9">
        <v>8</v>
      </c>
      <c r="D257" s="9">
        <v>1</v>
      </c>
      <c r="E257" s="10">
        <v>2310000</v>
      </c>
      <c r="F257" s="11"/>
      <c r="G257" s="12">
        <f t="shared" ref="G257:G259" si="17">G258</f>
        <v>5</v>
      </c>
    </row>
    <row r="258" spans="2:7">
      <c r="B258" s="13" t="s">
        <v>123</v>
      </c>
      <c r="C258" s="9">
        <v>8</v>
      </c>
      <c r="D258" s="9">
        <v>1</v>
      </c>
      <c r="E258" s="10">
        <v>2312133</v>
      </c>
      <c r="F258" s="11"/>
      <c r="G258" s="12">
        <f t="shared" si="17"/>
        <v>5</v>
      </c>
    </row>
    <row r="259" spans="2:7" ht="22.5">
      <c r="B259" s="13" t="s">
        <v>24</v>
      </c>
      <c r="C259" s="9">
        <v>8</v>
      </c>
      <c r="D259" s="9">
        <v>1</v>
      </c>
      <c r="E259" s="10">
        <v>2312133</v>
      </c>
      <c r="F259" s="11">
        <v>200</v>
      </c>
      <c r="G259" s="12">
        <f t="shared" si="17"/>
        <v>5</v>
      </c>
    </row>
    <row r="260" spans="2:7" ht="22.5">
      <c r="B260" s="13" t="s">
        <v>26</v>
      </c>
      <c r="C260" s="9">
        <v>8</v>
      </c>
      <c r="D260" s="9">
        <v>1</v>
      </c>
      <c r="E260" s="10">
        <v>2312133</v>
      </c>
      <c r="F260" s="11">
        <v>240</v>
      </c>
      <c r="G260" s="12">
        <v>5</v>
      </c>
    </row>
    <row r="261" spans="2:7" ht="33.75">
      <c r="B261" s="24" t="s">
        <v>44</v>
      </c>
      <c r="C261" s="9">
        <v>8</v>
      </c>
      <c r="D261" s="9">
        <v>1</v>
      </c>
      <c r="E261" s="10">
        <v>1300000</v>
      </c>
      <c r="F261" s="11"/>
      <c r="G261" s="12">
        <f t="shared" ref="G261:G264" si="18">G262</f>
        <v>6</v>
      </c>
    </row>
    <row r="262" spans="2:7" ht="22.5">
      <c r="B262" s="24" t="s">
        <v>97</v>
      </c>
      <c r="C262" s="9">
        <v>8</v>
      </c>
      <c r="D262" s="9">
        <v>1</v>
      </c>
      <c r="E262" s="10">
        <v>1320000</v>
      </c>
      <c r="F262" s="11"/>
      <c r="G262" s="12">
        <f>G263+G266</f>
        <v>6</v>
      </c>
    </row>
    <row r="263" spans="2:7" ht="22.5">
      <c r="B263" s="8" t="s">
        <v>98</v>
      </c>
      <c r="C263" s="9">
        <v>8</v>
      </c>
      <c r="D263" s="9">
        <v>1</v>
      </c>
      <c r="E263" s="10">
        <v>1322103</v>
      </c>
      <c r="F263" s="11"/>
      <c r="G263" s="12">
        <f t="shared" si="18"/>
        <v>3</v>
      </c>
    </row>
    <row r="264" spans="2:7" ht="22.5">
      <c r="B264" s="13" t="s">
        <v>24</v>
      </c>
      <c r="C264" s="9">
        <v>8</v>
      </c>
      <c r="D264" s="9">
        <v>1</v>
      </c>
      <c r="E264" s="10">
        <v>1322103</v>
      </c>
      <c r="F264" s="11">
        <v>200</v>
      </c>
      <c r="G264" s="12">
        <f t="shared" si="18"/>
        <v>3</v>
      </c>
    </row>
    <row r="265" spans="2:7" ht="22.5">
      <c r="B265" s="13" t="s">
        <v>26</v>
      </c>
      <c r="C265" s="9">
        <v>8</v>
      </c>
      <c r="D265" s="9">
        <v>1</v>
      </c>
      <c r="E265" s="10">
        <v>1322103</v>
      </c>
      <c r="F265" s="11">
        <v>240</v>
      </c>
      <c r="G265" s="12">
        <v>3</v>
      </c>
    </row>
    <row r="266" spans="2:7" ht="22.5">
      <c r="B266" s="13" t="s">
        <v>160</v>
      </c>
      <c r="C266" s="9">
        <v>8</v>
      </c>
      <c r="D266" s="9">
        <v>1</v>
      </c>
      <c r="E266" s="14" t="s">
        <v>161</v>
      </c>
      <c r="F266" s="11"/>
      <c r="G266" s="12">
        <f>G267</f>
        <v>3</v>
      </c>
    </row>
    <row r="267" spans="2:7" ht="22.5">
      <c r="B267" s="13" t="s">
        <v>24</v>
      </c>
      <c r="C267" s="9">
        <v>8</v>
      </c>
      <c r="D267" s="9">
        <v>1</v>
      </c>
      <c r="E267" s="14" t="s">
        <v>161</v>
      </c>
      <c r="F267" s="11">
        <v>200</v>
      </c>
      <c r="G267" s="12">
        <f>G268</f>
        <v>3</v>
      </c>
    </row>
    <row r="268" spans="2:7" ht="22.5">
      <c r="B268" s="13" t="s">
        <v>26</v>
      </c>
      <c r="C268" s="9">
        <v>8</v>
      </c>
      <c r="D268" s="9">
        <v>1</v>
      </c>
      <c r="E268" s="14" t="s">
        <v>161</v>
      </c>
      <c r="F268" s="11">
        <v>240</v>
      </c>
      <c r="G268" s="12">
        <v>3</v>
      </c>
    </row>
    <row r="269" spans="2:7">
      <c r="B269" s="17" t="s">
        <v>99</v>
      </c>
      <c r="C269" s="15">
        <v>10</v>
      </c>
      <c r="D269" s="15" t="s">
        <v>48</v>
      </c>
      <c r="E269" s="10"/>
      <c r="F269" s="11"/>
      <c r="G269" s="12">
        <f t="shared" ref="G269:G270" si="19">G270</f>
        <v>300</v>
      </c>
    </row>
    <row r="270" spans="2:7">
      <c r="B270" s="17" t="s">
        <v>100</v>
      </c>
      <c r="C270" s="15" t="s">
        <v>72</v>
      </c>
      <c r="D270" s="15" t="s">
        <v>59</v>
      </c>
      <c r="E270" s="10"/>
      <c r="F270" s="11"/>
      <c r="G270" s="12">
        <f t="shared" si="19"/>
        <v>300</v>
      </c>
    </row>
    <row r="271" spans="2:7" ht="33.75">
      <c r="B271" s="26" t="s">
        <v>101</v>
      </c>
      <c r="C271" s="15" t="s">
        <v>72</v>
      </c>
      <c r="D271" s="15" t="s">
        <v>59</v>
      </c>
      <c r="E271" s="10">
        <v>2500000</v>
      </c>
      <c r="F271" s="11"/>
      <c r="G271" s="12">
        <f>G273</f>
        <v>300</v>
      </c>
    </row>
    <row r="272" spans="2:7" ht="22.5">
      <c r="B272" s="26" t="s">
        <v>50</v>
      </c>
      <c r="C272" s="15" t="s">
        <v>72</v>
      </c>
      <c r="D272" s="15" t="s">
        <v>59</v>
      </c>
      <c r="E272" s="10">
        <v>2510000</v>
      </c>
      <c r="F272" s="11"/>
      <c r="G272" s="12">
        <f t="shared" ref="G272:G274" si="20">G273</f>
        <v>300</v>
      </c>
    </row>
    <row r="273" spans="2:7">
      <c r="B273" s="8" t="s">
        <v>102</v>
      </c>
      <c r="C273" s="15" t="s">
        <v>72</v>
      </c>
      <c r="D273" s="15" t="s">
        <v>59</v>
      </c>
      <c r="E273" s="10">
        <v>2510240</v>
      </c>
      <c r="F273" s="11"/>
      <c r="G273" s="12">
        <f t="shared" si="20"/>
        <v>300</v>
      </c>
    </row>
    <row r="274" spans="2:7">
      <c r="B274" s="8" t="s">
        <v>103</v>
      </c>
      <c r="C274" s="15" t="s">
        <v>72</v>
      </c>
      <c r="D274" s="15" t="s">
        <v>59</v>
      </c>
      <c r="E274" s="10">
        <v>2510240</v>
      </c>
      <c r="F274" s="11">
        <v>300</v>
      </c>
      <c r="G274" s="12">
        <f t="shared" si="20"/>
        <v>300</v>
      </c>
    </row>
    <row r="275" spans="2:7" ht="22.5">
      <c r="B275" s="13" t="s">
        <v>104</v>
      </c>
      <c r="C275" s="9">
        <v>10</v>
      </c>
      <c r="D275" s="9">
        <v>1</v>
      </c>
      <c r="E275" s="10">
        <v>2510240</v>
      </c>
      <c r="F275" s="11">
        <v>320</v>
      </c>
      <c r="G275" s="12">
        <v>300</v>
      </c>
    </row>
    <row r="276" spans="2:7">
      <c r="B276" s="17" t="s">
        <v>105</v>
      </c>
      <c r="C276" s="15">
        <v>11</v>
      </c>
      <c r="D276" s="15" t="s">
        <v>48</v>
      </c>
      <c r="E276" s="10"/>
      <c r="F276" s="11"/>
      <c r="G276" s="12">
        <f>G277</f>
        <v>35179.199999999997</v>
      </c>
    </row>
    <row r="277" spans="2:7">
      <c r="B277" s="17" t="s">
        <v>134</v>
      </c>
      <c r="C277" s="15" t="s">
        <v>107</v>
      </c>
      <c r="D277" s="15" t="s">
        <v>59</v>
      </c>
      <c r="E277" s="10"/>
      <c r="F277" s="11"/>
      <c r="G277" s="12">
        <f>G278+G287+G292</f>
        <v>35179.199999999997</v>
      </c>
    </row>
    <row r="278" spans="2:7" ht="22.5">
      <c r="B278" s="17" t="s">
        <v>106</v>
      </c>
      <c r="C278" s="15" t="s">
        <v>107</v>
      </c>
      <c r="D278" s="15" t="s">
        <v>59</v>
      </c>
      <c r="E278" s="10">
        <v>600000</v>
      </c>
      <c r="F278" s="11"/>
      <c r="G278" s="12">
        <f t="shared" ref="G278:G279" si="21">G279</f>
        <v>35162.199999999997</v>
      </c>
    </row>
    <row r="279" spans="2:7">
      <c r="B279" s="17" t="s">
        <v>108</v>
      </c>
      <c r="C279" s="15" t="s">
        <v>107</v>
      </c>
      <c r="D279" s="15" t="s">
        <v>59</v>
      </c>
      <c r="E279" s="10">
        <v>610000</v>
      </c>
      <c r="F279" s="11"/>
      <c r="G279" s="12">
        <f t="shared" si="21"/>
        <v>35162.199999999997</v>
      </c>
    </row>
    <row r="280" spans="2:7">
      <c r="B280" s="24" t="s">
        <v>109</v>
      </c>
      <c r="C280" s="15" t="s">
        <v>107</v>
      </c>
      <c r="D280" s="15" t="s">
        <v>59</v>
      </c>
      <c r="E280" s="10">
        <v>610059</v>
      </c>
      <c r="F280" s="11"/>
      <c r="G280" s="12">
        <f>G281+G283+G285</f>
        <v>35162.199999999997</v>
      </c>
    </row>
    <row r="281" spans="2:7" ht="45">
      <c r="B281" s="13" t="s">
        <v>16</v>
      </c>
      <c r="C281" s="15" t="s">
        <v>107</v>
      </c>
      <c r="D281" s="15" t="s">
        <v>59</v>
      </c>
      <c r="E281" s="10">
        <v>610059</v>
      </c>
      <c r="F281" s="11">
        <v>100</v>
      </c>
      <c r="G281" s="12">
        <f>G282</f>
        <v>30874.6</v>
      </c>
    </row>
    <row r="282" spans="2:7">
      <c r="B282" s="13" t="s">
        <v>38</v>
      </c>
      <c r="C282" s="15" t="s">
        <v>107</v>
      </c>
      <c r="D282" s="15" t="s">
        <v>59</v>
      </c>
      <c r="E282" s="10">
        <v>610059</v>
      </c>
      <c r="F282" s="11">
        <v>110</v>
      </c>
      <c r="G282" s="12">
        <v>30874.6</v>
      </c>
    </row>
    <row r="283" spans="2:7" ht="22.5">
      <c r="B283" s="13" t="s">
        <v>24</v>
      </c>
      <c r="C283" s="15" t="s">
        <v>107</v>
      </c>
      <c r="D283" s="15" t="s">
        <v>59</v>
      </c>
      <c r="E283" s="10">
        <v>610059</v>
      </c>
      <c r="F283" s="11">
        <v>200</v>
      </c>
      <c r="G283" s="12">
        <f>G284</f>
        <v>4248.1000000000004</v>
      </c>
    </row>
    <row r="284" spans="2:7" ht="22.5">
      <c r="B284" s="13" t="s">
        <v>26</v>
      </c>
      <c r="C284" s="15" t="s">
        <v>107</v>
      </c>
      <c r="D284" s="15" t="s">
        <v>59</v>
      </c>
      <c r="E284" s="10">
        <v>610059</v>
      </c>
      <c r="F284" s="11">
        <v>240</v>
      </c>
      <c r="G284" s="12">
        <v>4248.1000000000004</v>
      </c>
    </row>
    <row r="285" spans="2:7">
      <c r="B285" s="13" t="s">
        <v>28</v>
      </c>
      <c r="C285" s="15" t="s">
        <v>107</v>
      </c>
      <c r="D285" s="15" t="s">
        <v>59</v>
      </c>
      <c r="E285" s="10">
        <v>610059</v>
      </c>
      <c r="F285" s="11">
        <v>800</v>
      </c>
      <c r="G285" s="12">
        <f>G286</f>
        <v>39.5</v>
      </c>
    </row>
    <row r="286" spans="2:7">
      <c r="B286" s="13" t="s">
        <v>29</v>
      </c>
      <c r="C286" s="15" t="s">
        <v>107</v>
      </c>
      <c r="D286" s="15" t="s">
        <v>59</v>
      </c>
      <c r="E286" s="10">
        <v>610059</v>
      </c>
      <c r="F286" s="11">
        <v>850</v>
      </c>
      <c r="G286" s="12">
        <v>39.5</v>
      </c>
    </row>
    <row r="287" spans="2:7" ht="33.75">
      <c r="B287" s="17" t="s">
        <v>42</v>
      </c>
      <c r="C287" s="15" t="s">
        <v>107</v>
      </c>
      <c r="D287" s="15" t="s">
        <v>59</v>
      </c>
      <c r="E287" s="10">
        <v>2300000</v>
      </c>
      <c r="F287" s="11"/>
      <c r="G287" s="12">
        <f t="shared" ref="G287:G290" si="22">G288</f>
        <v>5</v>
      </c>
    </row>
    <row r="288" spans="2:7">
      <c r="B288" s="13" t="s">
        <v>122</v>
      </c>
      <c r="C288" s="15" t="s">
        <v>107</v>
      </c>
      <c r="D288" s="15" t="s">
        <v>59</v>
      </c>
      <c r="E288" s="10" t="s">
        <v>135</v>
      </c>
      <c r="F288" s="11"/>
      <c r="G288" s="12">
        <f t="shared" si="22"/>
        <v>5</v>
      </c>
    </row>
    <row r="289" spans="2:7">
      <c r="B289" s="13" t="s">
        <v>123</v>
      </c>
      <c r="C289" s="15" t="s">
        <v>107</v>
      </c>
      <c r="D289" s="15" t="s">
        <v>59</v>
      </c>
      <c r="E289" s="10" t="s">
        <v>136</v>
      </c>
      <c r="F289" s="11"/>
      <c r="G289" s="12">
        <f t="shared" si="22"/>
        <v>5</v>
      </c>
    </row>
    <row r="290" spans="2:7" ht="22.5">
      <c r="B290" s="13" t="s">
        <v>24</v>
      </c>
      <c r="C290" s="15" t="s">
        <v>107</v>
      </c>
      <c r="D290" s="15" t="s">
        <v>59</v>
      </c>
      <c r="E290" s="10">
        <v>2322133</v>
      </c>
      <c r="F290" s="11">
        <v>200</v>
      </c>
      <c r="G290" s="12">
        <f t="shared" si="22"/>
        <v>5</v>
      </c>
    </row>
    <row r="291" spans="2:7" ht="22.5">
      <c r="B291" s="13" t="s">
        <v>26</v>
      </c>
      <c r="C291" s="15" t="s">
        <v>107</v>
      </c>
      <c r="D291" s="15" t="s">
        <v>59</v>
      </c>
      <c r="E291" s="10">
        <v>2322133</v>
      </c>
      <c r="F291" s="11">
        <v>240</v>
      </c>
      <c r="G291" s="12">
        <v>5</v>
      </c>
    </row>
    <row r="292" spans="2:7" ht="33.75">
      <c r="B292" s="24" t="s">
        <v>137</v>
      </c>
      <c r="C292" s="15" t="s">
        <v>107</v>
      </c>
      <c r="D292" s="15" t="s">
        <v>59</v>
      </c>
      <c r="E292" s="10" t="s">
        <v>138</v>
      </c>
      <c r="F292" s="11"/>
      <c r="G292" s="12">
        <f t="shared" ref="G292:G295" si="23">G293</f>
        <v>12</v>
      </c>
    </row>
    <row r="293" spans="2:7" ht="22.5">
      <c r="B293" s="24" t="s">
        <v>45</v>
      </c>
      <c r="C293" s="15" t="s">
        <v>107</v>
      </c>
      <c r="D293" s="15" t="s">
        <v>59</v>
      </c>
      <c r="E293" s="10" t="s">
        <v>139</v>
      </c>
      <c r="F293" s="11"/>
      <c r="G293" s="12">
        <f>G294+G297</f>
        <v>12</v>
      </c>
    </row>
    <row r="294" spans="2:7" ht="22.5">
      <c r="B294" s="24" t="s">
        <v>98</v>
      </c>
      <c r="C294" s="15" t="s">
        <v>107</v>
      </c>
      <c r="D294" s="15" t="s">
        <v>59</v>
      </c>
      <c r="E294" s="10" t="s">
        <v>140</v>
      </c>
      <c r="F294" s="11"/>
      <c r="G294" s="12">
        <f t="shared" si="23"/>
        <v>6</v>
      </c>
    </row>
    <row r="295" spans="2:7" ht="22.5">
      <c r="B295" s="13" t="s">
        <v>24</v>
      </c>
      <c r="C295" s="15" t="s">
        <v>107</v>
      </c>
      <c r="D295" s="15" t="s">
        <v>59</v>
      </c>
      <c r="E295" s="10">
        <v>1322103</v>
      </c>
      <c r="F295" s="11">
        <v>200</v>
      </c>
      <c r="G295" s="12">
        <f t="shared" si="23"/>
        <v>6</v>
      </c>
    </row>
    <row r="296" spans="2:7" ht="22.5">
      <c r="B296" s="13" t="s">
        <v>26</v>
      </c>
      <c r="C296" s="15" t="s">
        <v>107</v>
      </c>
      <c r="D296" s="15" t="s">
        <v>59</v>
      </c>
      <c r="E296" s="10">
        <v>1322103</v>
      </c>
      <c r="F296" s="11">
        <v>240</v>
      </c>
      <c r="G296" s="12">
        <v>6</v>
      </c>
    </row>
    <row r="297" spans="2:7" ht="22.5">
      <c r="B297" s="13" t="s">
        <v>160</v>
      </c>
      <c r="C297" s="15" t="s">
        <v>107</v>
      </c>
      <c r="D297" s="15" t="s">
        <v>59</v>
      </c>
      <c r="E297" s="14" t="s">
        <v>161</v>
      </c>
      <c r="F297" s="11"/>
      <c r="G297" s="12">
        <f>G298</f>
        <v>6</v>
      </c>
    </row>
    <row r="298" spans="2:7" ht="22.5">
      <c r="B298" s="13" t="s">
        <v>24</v>
      </c>
      <c r="C298" s="15" t="s">
        <v>107</v>
      </c>
      <c r="D298" s="15" t="s">
        <v>59</v>
      </c>
      <c r="E298" s="14" t="s">
        <v>161</v>
      </c>
      <c r="F298" s="11">
        <v>200</v>
      </c>
      <c r="G298" s="12">
        <f>G299</f>
        <v>6</v>
      </c>
    </row>
    <row r="299" spans="2:7" ht="22.5">
      <c r="B299" s="13" t="s">
        <v>26</v>
      </c>
      <c r="C299" s="15" t="s">
        <v>107</v>
      </c>
      <c r="D299" s="15" t="s">
        <v>59</v>
      </c>
      <c r="E299" s="14" t="s">
        <v>161</v>
      </c>
      <c r="F299" s="11">
        <v>240</v>
      </c>
      <c r="G299" s="12">
        <v>6</v>
      </c>
    </row>
    <row r="300" spans="2:7" ht="33.75">
      <c r="B300" s="17" t="s">
        <v>112</v>
      </c>
      <c r="C300" s="15" t="s">
        <v>113</v>
      </c>
      <c r="D300" s="15" t="s">
        <v>48</v>
      </c>
      <c r="E300" s="10"/>
      <c r="F300" s="11"/>
      <c r="G300" s="12">
        <f>G301</f>
        <v>198.50000000000003</v>
      </c>
    </row>
    <row r="301" spans="2:7">
      <c r="B301" s="17" t="s">
        <v>114</v>
      </c>
      <c r="C301" s="15" t="s">
        <v>113</v>
      </c>
      <c r="D301" s="15" t="s">
        <v>84</v>
      </c>
      <c r="E301" s="10"/>
      <c r="F301" s="11"/>
      <c r="G301" s="12">
        <f>G302+G307+G312+G316</f>
        <v>198.50000000000003</v>
      </c>
    </row>
    <row r="302" spans="2:7" ht="33.75">
      <c r="B302" s="17" t="s">
        <v>101</v>
      </c>
      <c r="C302" s="15" t="s">
        <v>113</v>
      </c>
      <c r="D302" s="15" t="s">
        <v>84</v>
      </c>
      <c r="E302" s="10">
        <v>2500000</v>
      </c>
      <c r="F302" s="11"/>
      <c r="G302" s="12">
        <f t="shared" ref="G302:G305" si="24">G303</f>
        <v>52.3</v>
      </c>
    </row>
    <row r="303" spans="2:7" ht="22.5">
      <c r="B303" s="24" t="s">
        <v>50</v>
      </c>
      <c r="C303" s="15" t="s">
        <v>113</v>
      </c>
      <c r="D303" s="15" t="s">
        <v>84</v>
      </c>
      <c r="E303" s="10">
        <v>2510000</v>
      </c>
      <c r="F303" s="11"/>
      <c r="G303" s="12">
        <f t="shared" si="24"/>
        <v>52.3</v>
      </c>
    </row>
    <row r="304" spans="2:7">
      <c r="B304" s="24" t="s">
        <v>141</v>
      </c>
      <c r="C304" s="15" t="s">
        <v>113</v>
      </c>
      <c r="D304" s="15" t="s">
        <v>84</v>
      </c>
      <c r="E304" s="10">
        <v>2517080</v>
      </c>
      <c r="F304" s="11"/>
      <c r="G304" s="12">
        <f t="shared" si="24"/>
        <v>52.3</v>
      </c>
    </row>
    <row r="305" spans="2:7">
      <c r="B305" s="24" t="s">
        <v>115</v>
      </c>
      <c r="C305" s="15" t="s">
        <v>113</v>
      </c>
      <c r="D305" s="15" t="s">
        <v>84</v>
      </c>
      <c r="E305" s="10">
        <v>2517080</v>
      </c>
      <c r="F305" s="11">
        <v>500</v>
      </c>
      <c r="G305" s="12">
        <f t="shared" si="24"/>
        <v>52.3</v>
      </c>
    </row>
    <row r="306" spans="2:7">
      <c r="B306" s="17" t="s">
        <v>116</v>
      </c>
      <c r="C306" s="15" t="s">
        <v>113</v>
      </c>
      <c r="D306" s="15" t="s">
        <v>84</v>
      </c>
      <c r="E306" s="10">
        <v>2517080</v>
      </c>
      <c r="F306" s="11">
        <v>540</v>
      </c>
      <c r="G306" s="12">
        <v>52.3</v>
      </c>
    </row>
    <row r="307" spans="2:7" ht="22.5">
      <c r="B307" s="24" t="s">
        <v>117</v>
      </c>
      <c r="C307" s="15" t="s">
        <v>113</v>
      </c>
      <c r="D307" s="15" t="s">
        <v>84</v>
      </c>
      <c r="E307" s="10">
        <v>2200000</v>
      </c>
      <c r="F307" s="11"/>
      <c r="G307" s="12">
        <f t="shared" ref="G307:G309" si="25">G308</f>
        <v>128.80000000000001</v>
      </c>
    </row>
    <row r="308" spans="2:7">
      <c r="B308" s="24" t="s">
        <v>141</v>
      </c>
      <c r="C308" s="15" t="s">
        <v>113</v>
      </c>
      <c r="D308" s="15" t="s">
        <v>84</v>
      </c>
      <c r="E308" s="10">
        <v>2207080</v>
      </c>
      <c r="F308" s="11"/>
      <c r="G308" s="12">
        <f t="shared" si="25"/>
        <v>128.80000000000001</v>
      </c>
    </row>
    <row r="309" spans="2:7">
      <c r="B309" s="24" t="s">
        <v>115</v>
      </c>
      <c r="C309" s="15" t="s">
        <v>113</v>
      </c>
      <c r="D309" s="15" t="s">
        <v>84</v>
      </c>
      <c r="E309" s="10">
        <v>2207080</v>
      </c>
      <c r="F309" s="11">
        <v>500</v>
      </c>
      <c r="G309" s="12">
        <f t="shared" si="25"/>
        <v>128.80000000000001</v>
      </c>
    </row>
    <row r="310" spans="2:7">
      <c r="B310" s="17" t="s">
        <v>116</v>
      </c>
      <c r="C310" s="15" t="s">
        <v>113</v>
      </c>
      <c r="D310" s="15" t="s">
        <v>84</v>
      </c>
      <c r="E310" s="10">
        <v>2207080</v>
      </c>
      <c r="F310" s="11">
        <v>540</v>
      </c>
      <c r="G310" s="12">
        <v>128.80000000000001</v>
      </c>
    </row>
    <row r="311" spans="2:7" ht="33.75">
      <c r="B311" s="24" t="s">
        <v>118</v>
      </c>
      <c r="C311" s="15" t="s">
        <v>113</v>
      </c>
      <c r="D311" s="15" t="s">
        <v>84</v>
      </c>
      <c r="E311" s="10">
        <v>1800000</v>
      </c>
      <c r="F311" s="11"/>
      <c r="G311" s="12">
        <f t="shared" ref="G311:G314" si="26">G312</f>
        <v>10.1</v>
      </c>
    </row>
    <row r="312" spans="2:7">
      <c r="B312" s="24" t="s">
        <v>173</v>
      </c>
      <c r="C312" s="15" t="s">
        <v>113</v>
      </c>
      <c r="D312" s="15" t="s">
        <v>84</v>
      </c>
      <c r="E312" s="10">
        <v>1860000</v>
      </c>
      <c r="F312" s="11"/>
      <c r="G312" s="12">
        <f t="shared" si="26"/>
        <v>10.1</v>
      </c>
    </row>
    <row r="313" spans="2:7" ht="33.75">
      <c r="B313" s="24" t="s">
        <v>66</v>
      </c>
      <c r="C313" s="15" t="s">
        <v>113</v>
      </c>
      <c r="D313" s="15" t="s">
        <v>84</v>
      </c>
      <c r="E313" s="10">
        <v>1867080</v>
      </c>
      <c r="F313" s="11"/>
      <c r="G313" s="12">
        <f t="shared" si="26"/>
        <v>10.1</v>
      </c>
    </row>
    <row r="314" spans="2:7">
      <c r="B314" s="24" t="s">
        <v>141</v>
      </c>
      <c r="C314" s="15" t="s">
        <v>113</v>
      </c>
      <c r="D314" s="15" t="s">
        <v>84</v>
      </c>
      <c r="E314" s="10">
        <v>1867080</v>
      </c>
      <c r="F314" s="11">
        <v>500</v>
      </c>
      <c r="G314" s="12">
        <f t="shared" si="26"/>
        <v>10.1</v>
      </c>
    </row>
    <row r="315" spans="2:7">
      <c r="B315" s="19" t="s">
        <v>116</v>
      </c>
      <c r="C315" s="15" t="s">
        <v>113</v>
      </c>
      <c r="D315" s="15" t="s">
        <v>84</v>
      </c>
      <c r="E315" s="10">
        <v>1867080</v>
      </c>
      <c r="F315" s="11">
        <v>540</v>
      </c>
      <c r="G315" s="12">
        <v>10.1</v>
      </c>
    </row>
    <row r="316" spans="2:7" ht="33.75">
      <c r="B316" s="24" t="s">
        <v>142</v>
      </c>
      <c r="C316" s="15" t="s">
        <v>113</v>
      </c>
      <c r="D316" s="15" t="s">
        <v>84</v>
      </c>
      <c r="E316" s="10" t="s">
        <v>143</v>
      </c>
      <c r="F316" s="11"/>
      <c r="G316" s="12">
        <f t="shared" ref="G316:G319" si="27">G317</f>
        <v>7.3</v>
      </c>
    </row>
    <row r="317" spans="2:7">
      <c r="B317" s="24" t="s">
        <v>144</v>
      </c>
      <c r="C317" s="15" t="s">
        <v>113</v>
      </c>
      <c r="D317" s="15" t="s">
        <v>84</v>
      </c>
      <c r="E317" s="10" t="s">
        <v>145</v>
      </c>
      <c r="F317" s="11"/>
      <c r="G317" s="12">
        <f t="shared" si="27"/>
        <v>7.3</v>
      </c>
    </row>
    <row r="318" spans="2:7">
      <c r="B318" s="24" t="s">
        <v>141</v>
      </c>
      <c r="C318" s="15" t="s">
        <v>113</v>
      </c>
      <c r="D318" s="15" t="s">
        <v>84</v>
      </c>
      <c r="E318" s="10">
        <v>1427080</v>
      </c>
      <c r="F318" s="11"/>
      <c r="G318" s="12">
        <f t="shared" si="27"/>
        <v>7.3</v>
      </c>
    </row>
    <row r="319" spans="2:7">
      <c r="B319" s="24" t="s">
        <v>115</v>
      </c>
      <c r="C319" s="15" t="s">
        <v>113</v>
      </c>
      <c r="D319" s="15" t="s">
        <v>84</v>
      </c>
      <c r="E319" s="10">
        <v>1427080</v>
      </c>
      <c r="F319" s="11">
        <v>500</v>
      </c>
      <c r="G319" s="12">
        <f t="shared" si="27"/>
        <v>7.3</v>
      </c>
    </row>
    <row r="320" spans="2:7">
      <c r="B320" s="19" t="s">
        <v>116</v>
      </c>
      <c r="C320" s="15" t="s">
        <v>113</v>
      </c>
      <c r="D320" s="15" t="s">
        <v>84</v>
      </c>
      <c r="E320" s="18" t="s">
        <v>146</v>
      </c>
      <c r="F320" s="11">
        <v>540</v>
      </c>
      <c r="G320" s="12">
        <v>7.3</v>
      </c>
    </row>
    <row r="321" spans="2:7">
      <c r="B321" s="27" t="s">
        <v>119</v>
      </c>
      <c r="C321" s="28"/>
      <c r="D321" s="28"/>
      <c r="E321" s="27"/>
      <c r="F321" s="27"/>
      <c r="G321" s="29">
        <f>G13+G83+G91+G115+G154+G222+G269+G276+G300+G212</f>
        <v>138933.4</v>
      </c>
    </row>
    <row r="323" spans="2:7">
      <c r="G323" s="40"/>
    </row>
  </sheetData>
  <mergeCells count="1">
    <mergeCell ref="B9:G9"/>
  </mergeCells>
  <pageMargins left="0.19685039370078741" right="0.19685039370078741" top="0.19" bottom="0.1968503937007874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ВР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2014-09-25T06:39:03Z</cp:lastPrinted>
  <dcterms:created xsi:type="dcterms:W3CDTF">2013-11-14T08:43:48Z</dcterms:created>
  <dcterms:modified xsi:type="dcterms:W3CDTF">2014-10-10T08:28:49Z</dcterms:modified>
</cp:coreProperties>
</file>